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'1'!$A$1:$D$19</definedName>
    <definedName name="_xlnm.Print_Area" localSheetId="3">'1-2'!$A$1:$J$27</definedName>
    <definedName name="_xlnm.Print_Area" localSheetId="8">'3-2'!$A$2:$F$16</definedName>
    <definedName name="_xlnm.Print_Area" localSheetId="10">'4'!$A$1:$H$21</definedName>
    <definedName name="_xlnm.Print_Area" localSheetId="11">'4-1'!$A$1:$H$25</definedName>
    <definedName name="_xlnm.Print_Area" localSheetId="12">'5'!$A$1:$H$24</definedName>
    <definedName name="_xlnm._FilterDatabase" localSheetId="7" hidden="1">'3-1'!$A$6:$G$25</definedName>
  </definedNames>
  <calcPr fullCalcOnLoad="1"/>
</workbook>
</file>

<file path=xl/sharedStrings.xml><?xml version="1.0" encoding="utf-8"?>
<sst xmlns="http://schemas.openxmlformats.org/spreadsheetml/2006/main" count="851" uniqueCount="389">
  <si>
    <t>附件2</t>
  </si>
  <si>
    <t>中国共产党江油市纪律检查委员会</t>
  </si>
  <si>
    <t>2019年部门预算</t>
  </si>
  <si>
    <t>报送日期：     年   月   日</t>
  </si>
  <si>
    <t>表1</t>
  </si>
  <si>
    <t>部门预算收支总表</t>
  </si>
  <si>
    <t>单位：万元</t>
  </si>
  <si>
    <t>收          入</t>
  </si>
  <si>
    <t>支             出</t>
  </si>
  <si>
    <t>项              目</t>
  </si>
  <si>
    <t>2019年预算数</t>
  </si>
  <si>
    <t>一、一般公共预算拨款收入</t>
  </si>
  <si>
    <t>一、一般公共服务支出</t>
  </si>
  <si>
    <t>二、政府性基金预算拨款收入</t>
  </si>
  <si>
    <t>二、社会保障和就业支出</t>
  </si>
  <si>
    <t>三、国有资本经营预算拨款收入</t>
  </si>
  <si>
    <t>三、卫生健康支出</t>
  </si>
  <si>
    <t>四、事业收入</t>
  </si>
  <si>
    <t>四、住房保障支出</t>
  </si>
  <si>
    <t>五、事业单位经营收入</t>
  </si>
  <si>
    <t>五、教育支出</t>
  </si>
  <si>
    <t>六、其他收入</t>
  </si>
  <si>
    <t>……</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</si>
  <si>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</si>
  <si>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</si>
  <si>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</si>
  <si>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</si>
  <si>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</si>
  <si>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</si>
  <si>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</si>
  <si>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</si>
  <si>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</si>
  <si>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</si>
  <si>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</si>
  <si>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</si>
  <si>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</si>
  <si>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</si>
  <si>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</si>
  <si>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</si>
  <si>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</si>
  <si>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</si>
  <si>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</si>
  <si>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</si>
  <si>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</si>
  <si>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</si>
  <si>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</si>
  <si>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</si>
  <si>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</si>
  <si>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</si>
  <si>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</si>
  <si>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</si>
  <si>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</si>
  <si>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</si>
  <si>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</si>
  <si>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</si>
  <si>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</si>
  <si>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</si>
  <si>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</si>
  <si>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</si>
  <si>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合  计</t>
  </si>
  <si>
    <t>201</t>
  </si>
  <si>
    <t>104101</t>
  </si>
  <si>
    <t>一般公共服务支出</t>
  </si>
  <si>
    <t>11</t>
  </si>
  <si>
    <t xml:space="preserve">    纪检监察事务</t>
  </si>
  <si>
    <t>01</t>
  </si>
  <si>
    <t xml:space="preserve">       行政运行</t>
  </si>
  <si>
    <t>02</t>
  </si>
  <si>
    <t xml:space="preserve">       一般行政管理事务</t>
  </si>
  <si>
    <t>04</t>
  </si>
  <si>
    <t xml:space="preserve">      大案要案查处</t>
  </si>
  <si>
    <t>05</t>
  </si>
  <si>
    <t xml:space="preserve">      派驻派出机构</t>
  </si>
  <si>
    <t>50</t>
  </si>
  <si>
    <t xml:space="preserve">      事业运行</t>
  </si>
  <si>
    <t>205</t>
  </si>
  <si>
    <t>教育支出</t>
  </si>
  <si>
    <t>08</t>
  </si>
  <si>
    <t xml:space="preserve">    进修及培训</t>
  </si>
  <si>
    <t>03</t>
  </si>
  <si>
    <t xml:space="preserve">        培训支出</t>
  </si>
  <si>
    <t>208</t>
  </si>
  <si>
    <t>社会保障和就业支出</t>
  </si>
  <si>
    <t xml:space="preserve">    行政事业单位离退休</t>
  </si>
  <si>
    <t xml:space="preserve">       归口管理行政单位离退休</t>
  </si>
  <si>
    <t xml:space="preserve">       机关事业单位基本养老保险缴费支出</t>
  </si>
  <si>
    <t>210</t>
  </si>
  <si>
    <t>卫生健康支出</t>
  </si>
  <si>
    <t xml:space="preserve">    行政事业单位医疗</t>
  </si>
  <si>
    <t xml:space="preserve">        行政单位医疗</t>
  </si>
  <si>
    <t xml:space="preserve">         事业单位医疗</t>
  </si>
  <si>
    <t>221</t>
  </si>
  <si>
    <t>住房保障支出</t>
  </si>
  <si>
    <t xml:space="preserve">    住房改革指出</t>
  </si>
  <si>
    <t xml:space="preserve">         住房公积金</t>
  </si>
  <si>
    <t>表1-2</t>
  </si>
  <si>
    <t>部门预算支出总表</t>
  </si>
  <si>
    <t>基本支出</t>
  </si>
  <si>
    <t>项目支出</t>
  </si>
  <si>
    <t>上缴上级支出</t>
  </si>
  <si>
    <t>对附属单位补助支出</t>
  </si>
  <si>
    <t>单位名称（科目）</t>
  </si>
  <si>
    <t>纪检监察事务</t>
  </si>
  <si>
    <t>行政运行</t>
  </si>
  <si>
    <t>一般行政管理事务</t>
  </si>
  <si>
    <t>案件查处工作经费</t>
  </si>
  <si>
    <t>事业运行</t>
  </si>
  <si>
    <t>进修及培训</t>
  </si>
  <si>
    <t>培训支出</t>
  </si>
  <si>
    <t>108.09</t>
  </si>
  <si>
    <t>行政事业单位离退休</t>
  </si>
  <si>
    <t>归口管理的行政单位离退休</t>
  </si>
  <si>
    <t>机关事业单位基本养老保险缴费支出</t>
  </si>
  <si>
    <t>29.12</t>
  </si>
  <si>
    <t>行政事业单位医疗</t>
  </si>
  <si>
    <t>行政单位医疗</t>
  </si>
  <si>
    <t>事业单位医疗</t>
  </si>
  <si>
    <t>住房改革支出</t>
  </si>
  <si>
    <t>住房公积金</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</si>
  <si>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</si>
  <si>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</si>
  <si>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</si>
  <si>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</si>
  <si>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</si>
  <si>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</si>
  <si>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</si>
  <si>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</si>
  <si>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</si>
  <si>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</si>
  <si>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</si>
  <si>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社会保障和就业支出</t>
  </si>
  <si>
    <t xml:space="preserve">  国有资本经营预算拨款收入</t>
  </si>
  <si>
    <t>二、上年结转</t>
  </si>
  <si>
    <t xml:space="preserve">  上年财政拨款资金结转</t>
  </si>
  <si>
    <t>二、结转下年</t>
  </si>
  <si>
    <t>表2-1</t>
  </si>
  <si>
    <t>财政拨款支出预算表（政府经济分类科目）</t>
  </si>
  <si>
    <t>总计</t>
  </si>
  <si>
    <t>本级当年财政拨款安排</t>
  </si>
  <si>
    <t>中央提前通知专项转移支付</t>
  </si>
  <si>
    <t>上年结转安排</t>
  </si>
  <si>
    <t>一般公共预算拨款</t>
  </si>
  <si>
    <t>政府性基金安排</t>
  </si>
  <si>
    <t>国有资本经营预算安排</t>
  </si>
  <si>
    <t>上年应返还额度结转</t>
  </si>
  <si>
    <t>501</t>
  </si>
  <si>
    <t>机关工资福利支出</t>
  </si>
  <si>
    <t>工资奖金津补贴</t>
  </si>
  <si>
    <t>社会保障缴费</t>
  </si>
  <si>
    <t>502</t>
  </si>
  <si>
    <t>机关商品和服务支出</t>
  </si>
  <si>
    <t>办公经费</t>
  </si>
  <si>
    <t>培训费</t>
  </si>
  <si>
    <t>99</t>
  </si>
  <si>
    <t>其他商品和服务支出</t>
  </si>
  <si>
    <t>505</t>
  </si>
  <si>
    <t>对事业单位经常性补助</t>
  </si>
  <si>
    <t>工资福利支出</t>
  </si>
  <si>
    <t>商品和服务支出</t>
  </si>
  <si>
    <t>509</t>
  </si>
  <si>
    <t>对个人和家庭的补助</t>
  </si>
  <si>
    <t>社会福利和救助</t>
  </si>
  <si>
    <t>表3</t>
  </si>
  <si>
    <t>一般公共预算支出总表</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</si>
  <si>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</si>
  <si>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</si>
  <si>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</si>
  <si>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</si>
  <si>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</si>
  <si>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</si>
  <si>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</si>
  <si>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</si>
  <si>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</si>
  <si>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</si>
  <si>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</si>
  <si>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</si>
  <si>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</si>
  <si>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</si>
  <si>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</si>
  <si>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</si>
  <si>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</si>
  <si>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</si>
  <si>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</si>
  <si>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</si>
  <si>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</si>
  <si>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</si>
  <si>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</si>
  <si>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</si>
  <si>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</si>
  <si>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</si>
  <si>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</si>
  <si>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</si>
  <si>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</si>
  <si>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</si>
  <si>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</si>
  <si>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</si>
  <si>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</si>
  <si>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</si>
  <si>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</si>
  <si>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</si>
  <si>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</si>
  <si>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</si>
  <si>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</si>
  <si>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</si>
  <si>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</si>
  <si>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</si>
  <si>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</si>
  <si>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</si>
  <si>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</si>
  <si>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</si>
  <si>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</si>
  <si>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</si>
  <si>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</si>
  <si>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</si>
  <si>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</si>
  <si>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</si>
  <si>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</si>
  <si>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</si>
  <si>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</si>
  <si>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</si>
  <si>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</si>
  <si>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</si>
  <si>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</si>
  <si>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</si>
  <si>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</si>
  <si>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</si>
  <si>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</si>
  <si>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</si>
  <si>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</si>
  <si>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</si>
  <si>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</si>
  <si>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</si>
  <si>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</si>
  <si>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</si>
  <si>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</si>
  <si>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</si>
  <si>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</si>
  <si>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</si>
  <si>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</si>
  <si>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</si>
  <si>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</si>
  <si>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</si>
  <si>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</si>
  <si>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</si>
  <si>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</si>
  <si>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</si>
  <si>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</si>
  <si>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</si>
  <si>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</si>
  <si>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</si>
  <si>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</si>
  <si>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
  </si>
  <si>
    <t>表3-1</t>
  </si>
  <si>
    <t>一般公共预算基本支出预算表</t>
  </si>
  <si>
    <t>经济分类科目</t>
  </si>
  <si>
    <t>人员经费</t>
  </si>
  <si>
    <t>公用经费</t>
  </si>
  <si>
    <t>301</t>
  </si>
  <si>
    <t>07</t>
  </si>
  <si>
    <t>10</t>
  </si>
  <si>
    <t>12</t>
  </si>
  <si>
    <t>13</t>
  </si>
  <si>
    <t>302</t>
  </si>
  <si>
    <t>16</t>
  </si>
  <si>
    <t>18</t>
  </si>
  <si>
    <t>29</t>
  </si>
  <si>
    <t>303</t>
  </si>
  <si>
    <t>09</t>
  </si>
  <si>
    <t>表3-2</t>
  </si>
  <si>
    <t>一般公共预算项目支出预算表</t>
  </si>
  <si>
    <t>单位名称（项目）</t>
  </si>
  <si>
    <t>党建工作经费</t>
  </si>
  <si>
    <t>党风廉政建设和反腐败工作宣传教育经费</t>
  </si>
  <si>
    <t>党风政风监督工作经费</t>
  </si>
  <si>
    <t>纪检监察干部素质能力培训经费</t>
  </si>
  <si>
    <t>纪检监察信息化建设工作经费</t>
  </si>
  <si>
    <t>廉洁江油综合教育中心运行维护经费</t>
  </si>
  <si>
    <t>巡察专项业务费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</si>
  <si>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</si>
  <si>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</si>
  <si>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</si>
  <si>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</si>
  <si>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</si>
  <si>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</si>
  <si>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</si>
  <si>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</si>
  <si>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</si>
  <si>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</si>
  <si>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**部门（单位）</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</si>
  <si>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</si>
  <si>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</si>
  <si>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</si>
  <si>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</si>
  <si>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</si>
  <si>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</si>
  <si>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</si>
  <si>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</si>
  <si>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</si>
  <si>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</si>
  <si>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</si>
  <si>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</si>
  <si>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</si>
  <si>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</si>
  <si>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</si>
  <si>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</si>
  <si>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</si>
  <si>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</si>
  <si>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</si>
  <si>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开展党的思想、组织和作风建设；结合“两学一做”要求，做好党员教育、管理和监督工作；落实“三会一课”，拟完成谈心谈话、民主评议党员、组织生活会、基层基础日等工作；组织开展主题党日活动。</t>
  </si>
  <si>
    <t>开展主题党日活动，落实“三会一课”，开展谈心谈话、民主评议党员、基层基础日等工作，开展党的思想、组织和作风建设</t>
  </si>
  <si>
    <t>机关党建工作整体水平得到提升</t>
  </si>
  <si>
    <t>工作能效明显提升，党组织的战斗堡垒作用和党员的先锋模范作用得到进一步发挥</t>
  </si>
  <si>
    <t>机关党员对党建工作满意度</t>
  </si>
  <si>
    <t>机关党员对党建工作满意度持续提升，认同感、向心力不断加强</t>
  </si>
  <si>
    <t>结合“两学一做”要求，做好党员教育、管理和监督工作</t>
  </si>
  <si>
    <t>机关党建工作实现体系化、规范化和科学化</t>
  </si>
  <si>
    <t>机关党的组织建设更加完善、党员队伍素质得到提高，“四个意识”“四个自信”进一步增强，“两个维护”得到有效实践</t>
  </si>
  <si>
    <t>党建工作全面提升</t>
  </si>
  <si>
    <t>实现对党员管理、教育全覆盖，机关氛围更加活跃、凝聚力战斗力显著提升</t>
  </si>
  <si>
    <t>构建党风廉政建设宣传教育立体网络，进一步筑牢党员干部拒腐防变思想防线，积极营造风清气正政治生态。</t>
  </si>
  <si>
    <t>廉政文化基地建设</t>
  </si>
  <si>
    <t>对工作的促进作用</t>
  </si>
  <si>
    <t>增强党员领导干部和监察对象不想腐的思想自觉</t>
  </si>
  <si>
    <t>党员领导干部和监察对象满意度</t>
  </si>
  <si>
    <t>≥90%</t>
  </si>
  <si>
    <t>党风廉政建设和反腐败工作宣传教育</t>
  </si>
  <si>
    <t>市委和上级纪检监察机关满意度</t>
  </si>
  <si>
    <t>党员干部宣传教育覆盖率</t>
  </si>
  <si>
    <t>≥95%</t>
  </si>
  <si>
    <t>全市党风政风全面提升，遏制腐败。</t>
  </si>
  <si>
    <t>完成环境保护监督检查</t>
  </si>
  <si>
    <t>推动党风廉政建设和反腐败工作</t>
  </si>
  <si>
    <t>遏制腐败，提升群众满意度</t>
  </si>
  <si>
    <t>人民群众获得感增强</t>
  </si>
  <si>
    <t>人民群众对反腐败工作满意度不断攀升</t>
  </si>
  <si>
    <t>完成正风肃纪监督检查</t>
  </si>
  <si>
    <t>改进作风，落实责任，提升效能</t>
  </si>
  <si>
    <t>提升效能，防微杜渐</t>
  </si>
  <si>
    <t>完成脱贫攻坚监督检查</t>
  </si>
  <si>
    <t>完成党风廉政建设满意度测试</t>
  </si>
  <si>
    <t>提升江油市党风廉政建设满意度排名</t>
  </si>
  <si>
    <t>切实履行纪检、监察两项职能，及时处置信访举报、巡察等各类问题线索，认真开展核查，切实完成《绵阳市县（市区）纪检监察机关审查调查工作考核实施办法》中要求的各项工作任务。</t>
  </si>
  <si>
    <t>充分运用“四种形态”处置党员干部</t>
  </si>
  <si>
    <t>落实管党治党政治责任，营造良好政治生态，不断巩固发展，呈现出党内正气充沛、干部心齐气顺、社会风气上扬的崭新气象，为经济社会全面加速发展提供有力保障</t>
  </si>
  <si>
    <t>上级纪检监察部门满意度</t>
  </si>
  <si>
    <t>≥95％</t>
  </si>
  <si>
    <t>围绕三大攻坚战查处群众身边违纪案</t>
  </si>
  <si>
    <t>人民群众满意度</t>
  </si>
  <si>
    <t>初核及谈话函询</t>
  </si>
  <si>
    <t>全要素试用12种监察措施，完成移送审查起诉案件</t>
  </si>
  <si>
    <t>处置问题线索</t>
  </si>
  <si>
    <t>形成不敢腐、不想腐、不能腐的政治自觉</t>
  </si>
  <si>
    <t>≥98％</t>
  </si>
  <si>
    <t>纪检监察干部素质能力培训</t>
  </si>
  <si>
    <t>完成对全市200余名纪检监察干部全覆盖能力素质培训，纪委常委外出考察学习调研，邀请特邀监察员参与监督检查工作，完成全市拟提拔为领导干部的任前廉政考试工作。</t>
  </si>
  <si>
    <t>完成纪检监察干部全覆盖培训</t>
  </si>
  <si>
    <t>廉政考试</t>
  </si>
  <si>
    <t>提升办案能力</t>
  </si>
  <si>
    <t>查办案件数量质量稳中有升</t>
  </si>
  <si>
    <t>纪委常委考察学习调研</t>
  </si>
  <si>
    <t>强化纪检监察干部履职</t>
  </si>
  <si>
    <t>打造忠诚、干净、担当的纪检监察队伍</t>
  </si>
  <si>
    <t>特邀监察员参与全市全市干部监督检查、调研、考察</t>
  </si>
  <si>
    <t>能力素质全面提升</t>
  </si>
  <si>
    <t>参训率90%以上</t>
  </si>
  <si>
    <t>确保实现省、市、县（市/区）、乡镇四级高清视频会议系统日常运行和全省重要纪检监察视频会议的正常信号传输，保障委机关保密密码安全工作有力推进。</t>
  </si>
  <si>
    <t>完成委机关全年保密密码工作</t>
  </si>
  <si>
    <t>加大全市纪检监察信息技术的推广运用力度，进一步提高反腐倡廉建设科学化水平</t>
  </si>
  <si>
    <t>完成2019年纪检监察系统高清视频会议系统正常运行及日常维护工作</t>
  </si>
  <si>
    <t>确保视频网络通畅，严格落实保密工作制度</t>
  </si>
  <si>
    <t>保障全市41个单位视频网络通畅，确保全年无失密泄密问题发生</t>
  </si>
  <si>
    <t>充分发挥审查调查谈话及教育警示作用</t>
  </si>
  <si>
    <t>落实廉洁江油综合教育中心办案后勤保障工作</t>
  </si>
  <si>
    <t>深化运用督执纪“四种形态”和监察12种措施，充分发挥正反典型案例警示教育作用，有力督促全市各单位认真落实管党治党政治责任，巩固发展风清气正良好政治生态，为建设“四个江油”保驾护航</t>
  </si>
  <si>
    <t>上级管理部门满意度</t>
  </si>
  <si>
    <t>完成廉洁江油综合教育中心设备维护</t>
  </si>
  <si>
    <t>人民对反腐工作满意度</t>
  </si>
  <si>
    <t>确保办案场所设施设备完好，保障教育中心正常运行</t>
  </si>
  <si>
    <t>巡察专项工作经费</t>
  </si>
  <si>
    <t>完成常规巡察3轮，视情况开展机动、点穴式巡察，覆盖至少20个以上部门单位，切实完成《中共江油市第十三届委员会巡察工作规划（2016-2021年）》中要求的各项工作任务。</t>
  </si>
  <si>
    <t>落实巡察办后勤保障</t>
  </si>
  <si>
    <t>营造良好政治生态，充分发挥巡察党内监督作用</t>
  </si>
  <si>
    <t>充分发挥巡察党内监督作用，充分发挥遏制治本效应，实现“发现问题、形成震慑、推动改革、促进发展”目标，营造良好政治生态，为经济社会全面加速发展提供了有力保障</t>
  </si>
  <si>
    <t>积极做好巡察干部管理考核激励工作</t>
  </si>
  <si>
    <t>完成2019年巡察工作制度机制、对外宣传工作</t>
  </si>
  <si>
    <t>继续做好巡察+党建工作品牌</t>
  </si>
  <si>
    <t>完成2019年巡察干部培训教育任务</t>
  </si>
  <si>
    <t>完成2019年三轮常规巡察</t>
  </si>
  <si>
    <t>全年覆盖20个市级部门100个村居站所以上，全力助推全市各项工作，实现“促进发展，推动改革”目标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</si>
</sst>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
    <numFmt numFmtId="178" formatCode="0.00_ "/>
    <numFmt numFmtId="179" formatCode="&quot;\&quot;#,##0.00_);\(&quot;\&quot;#,##0.00\)"/>
    <numFmt numFmtId="180" formatCode="#,##0.0000"/>
  </numFmts>
  <fonts count="64">
    <font>
      <sz val="12"/>
      <name val="宋体"/>
      <family val="0"/>
    </font>
    <font>
      <sz val="9"/>
      <color indexed="8"/>
      <name val="宋体"/>
      <family val="0"/>
    </font>
    <font>
      <b/>
      <sz val="16"/>
      <name val="宋体"/>
      <family val="0"/>
    </font>
    <font>
      <sz val="10"/>
      <name val="宋体"/>
      <family val="0"/>
    </font>
    <font>
      <b/>
      <sz val="10"/>
      <name val="宋体"/>
      <family val="0"/>
    </font>
    <font>
      <sz val="9"/>
      <color indexed="8"/>
      <name val="Calibri"/>
      <family val="2"/>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sz val="11"/>
      <color indexed="8"/>
      <name val="宋体"/>
      <family val="0"/>
    </font>
    <font>
      <sz val="11"/>
      <color indexed="9"/>
      <name val="宋体"/>
      <family val="0"/>
    </font>
    <font>
      <b/>
      <sz val="11"/>
      <color indexed="9"/>
      <name val="宋体"/>
      <family val="0"/>
    </font>
    <font>
      <sz val="11"/>
      <color indexed="16"/>
      <name val="宋体"/>
      <family val="0"/>
    </font>
    <font>
      <sz val="11"/>
      <color indexed="62"/>
      <name val="宋体"/>
      <family val="0"/>
    </font>
    <font>
      <sz val="11"/>
      <color indexed="17"/>
      <name val="宋体"/>
      <family val="0"/>
    </font>
    <font>
      <b/>
      <sz val="11"/>
      <color indexed="63"/>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color rgb="FF000000"/>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color indexed="63"/>
      </left>
      <right>
        <color indexed="63"/>
      </right>
      <top style="thin"/>
      <bottom/>
    </border>
    <border>
      <left style="thin"/>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231">
    <xf numFmtId="0" fontId="0" fillId="0" borderId="0" xfId="0" applyAlignment="1">
      <alignment/>
    </xf>
    <xf numFmtId="1" fontId="1" fillId="0" borderId="0" xfId="0" applyNumberFormat="1" applyFont="1" applyFill="1" applyAlignment="1">
      <alignment/>
    </xf>
    <xf numFmtId="0" fontId="2" fillId="33" borderId="0" xfId="0" applyNumberFormat="1" applyFont="1" applyFill="1" applyAlignment="1">
      <alignment horizontal="center" vertical="center" wrapText="1"/>
    </xf>
    <xf numFmtId="0" fontId="0" fillId="33" borderId="10" xfId="0" applyNumberFormat="1" applyFont="1" applyFill="1" applyBorder="1" applyAlignment="1">
      <alignment horizontal="right" vertical="center" wrapText="1"/>
    </xf>
    <xf numFmtId="0" fontId="3" fillId="33" borderId="10" xfId="0" applyNumberFormat="1" applyFont="1" applyFill="1" applyBorder="1" applyAlignment="1">
      <alignment horizontal="right" vertical="center" wrapText="1"/>
    </xf>
    <xf numFmtId="0" fontId="61" fillId="33" borderId="11" xfId="0" applyNumberFormat="1" applyFont="1" applyFill="1" applyBorder="1" applyAlignment="1">
      <alignment horizontal="center" vertical="center" wrapText="1"/>
    </xf>
    <xf numFmtId="0" fontId="61" fillId="33" borderId="12"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shrinkToFit="1"/>
    </xf>
    <xf numFmtId="0" fontId="62" fillId="33" borderId="13" xfId="0" applyNumberFormat="1" applyFont="1" applyFill="1" applyBorder="1" applyAlignment="1">
      <alignment horizontal="center" vertical="center" wrapText="1"/>
    </xf>
    <xf numFmtId="0" fontId="63" fillId="0" borderId="13" xfId="0" applyNumberFormat="1" applyFont="1" applyFill="1" applyBorder="1" applyAlignment="1" applyProtection="1">
      <alignment horizontal="center" vertical="center" wrapText="1"/>
      <protection/>
    </xf>
    <xf numFmtId="0" fontId="61" fillId="33" borderId="11" xfId="0" applyNumberFormat="1" applyFont="1" applyFill="1" applyBorder="1" applyAlignment="1">
      <alignment horizontal="center" vertical="center"/>
    </xf>
    <xf numFmtId="0" fontId="61" fillId="33" borderId="12" xfId="0" applyNumberFormat="1" applyFont="1" applyFill="1" applyBorder="1" applyAlignment="1">
      <alignment horizontal="center" vertical="center"/>
    </xf>
    <xf numFmtId="4" fontId="63" fillId="0" borderId="13" xfId="0" applyNumberFormat="1" applyFont="1" applyFill="1" applyBorder="1" applyAlignment="1" applyProtection="1">
      <alignment horizontal="center" vertical="center" wrapText="1"/>
      <protection/>
    </xf>
    <xf numFmtId="176" fontId="63" fillId="0" borderId="13" xfId="0" applyNumberFormat="1" applyFont="1" applyFill="1" applyBorder="1" applyAlignment="1" applyProtection="1">
      <alignment horizontal="center" vertical="center" wrapText="1"/>
      <protection/>
    </xf>
    <xf numFmtId="1" fontId="0" fillId="0" borderId="0" xfId="0" applyNumberFormat="1" applyFill="1" applyAlignment="1">
      <alignment/>
    </xf>
    <xf numFmtId="1" fontId="4" fillId="0" borderId="0" xfId="0" applyNumberFormat="1" applyFont="1" applyFill="1" applyAlignment="1">
      <alignment horizontal="left"/>
    </xf>
    <xf numFmtId="0" fontId="6" fillId="0" borderId="0" xfId="0" applyNumberFormat="1" applyFont="1" applyFill="1" applyAlignment="1">
      <alignment/>
    </xf>
    <xf numFmtId="0" fontId="6" fillId="34" borderId="0" xfId="0" applyNumberFormat="1" applyFont="1" applyFill="1" applyAlignment="1">
      <alignment/>
    </xf>
    <xf numFmtId="0" fontId="6" fillId="34"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6" fillId="0" borderId="14"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6" fillId="0" borderId="15" xfId="0" applyNumberFormat="1" applyFont="1" applyFill="1" applyBorder="1" applyAlignment="1">
      <alignment horizontal="centerContinuous" vertical="center"/>
    </xf>
    <xf numFmtId="0" fontId="6" fillId="0" borderId="16" xfId="0" applyNumberFormat="1" applyFont="1" applyFill="1" applyBorder="1" applyAlignment="1">
      <alignment horizontal="centerContinuous" vertical="center"/>
    </xf>
    <xf numFmtId="0" fontId="6" fillId="0" borderId="17" xfId="0" applyNumberFormat="1" applyFont="1" applyFill="1" applyBorder="1" applyAlignment="1">
      <alignment horizontal="centerContinuous" vertical="center"/>
    </xf>
    <xf numFmtId="0" fontId="6"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lignment horizontal="centerContinuous" vertical="center"/>
    </xf>
    <xf numFmtId="1" fontId="6" fillId="0" borderId="13" xfId="0" applyNumberFormat="1" applyFont="1" applyFill="1" applyBorder="1" applyAlignment="1">
      <alignment horizontal="centerContinuous" vertical="center"/>
    </xf>
    <xf numFmtId="1" fontId="6" fillId="0" borderId="18" xfId="0" applyNumberFormat="1" applyFont="1" applyFill="1" applyBorder="1" applyAlignment="1">
      <alignment horizontal="centerContinuous" vertical="center"/>
    </xf>
    <xf numFmtId="1"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34"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1" fontId="6" fillId="0"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protection/>
    </xf>
    <xf numFmtId="49" fontId="6" fillId="0" borderId="18" xfId="0" applyNumberFormat="1" applyFont="1" applyFill="1" applyBorder="1" applyAlignment="1" applyProtection="1">
      <alignment vertical="center" wrapText="1"/>
      <protection/>
    </xf>
    <xf numFmtId="177" fontId="6" fillId="0" borderId="13" xfId="0" applyNumberFormat="1" applyFont="1" applyFill="1" applyBorder="1" applyAlignment="1" applyProtection="1">
      <alignment vertical="center" wrapText="1"/>
      <protection/>
    </xf>
    <xf numFmtId="177" fontId="6" fillId="0" borderId="21" xfId="0" applyNumberFormat="1" applyFont="1" applyFill="1" applyBorder="1" applyAlignment="1" applyProtection="1">
      <alignment vertical="center" wrapText="1"/>
      <protection/>
    </xf>
    <xf numFmtId="0" fontId="6" fillId="34" borderId="0" xfId="0" applyNumberFormat="1" applyFont="1" applyFill="1" applyAlignment="1" applyProtection="1">
      <alignment vertical="center" wrapText="1"/>
      <protection/>
    </xf>
    <xf numFmtId="1" fontId="6" fillId="0" borderId="0" xfId="0" applyNumberFormat="1" applyFont="1" applyFill="1" applyAlignment="1" applyProtection="1">
      <alignment vertical="center" wrapText="1"/>
      <protection/>
    </xf>
    <xf numFmtId="0" fontId="8" fillId="34" borderId="0" xfId="0" applyNumberFormat="1" applyFont="1" applyFill="1" applyAlignment="1" applyProtection="1">
      <alignment vertical="center" wrapText="1"/>
      <protection/>
    </xf>
    <xf numFmtId="0" fontId="9" fillId="34" borderId="0" xfId="0" applyNumberFormat="1" applyFont="1" applyFill="1" applyAlignment="1" applyProtection="1">
      <alignment vertical="center" wrapText="1"/>
      <protection/>
    </xf>
    <xf numFmtId="0" fontId="1" fillId="34" borderId="0" xfId="0" applyNumberFormat="1" applyFont="1" applyFill="1" applyAlignment="1">
      <alignment/>
    </xf>
    <xf numFmtId="0" fontId="10" fillId="34" borderId="0" xfId="0" applyNumberFormat="1" applyFont="1" applyFill="1" applyAlignment="1">
      <alignment/>
    </xf>
    <xf numFmtId="0" fontId="6" fillId="34" borderId="0" xfId="0" applyNumberFormat="1" applyFont="1" applyFill="1" applyAlignment="1" applyProtection="1">
      <alignment vertical="center"/>
      <protection/>
    </xf>
    <xf numFmtId="1" fontId="0" fillId="0" borderId="0" xfId="0" applyNumberFormat="1" applyFill="1" applyBorder="1" applyAlignment="1">
      <alignment/>
    </xf>
    <xf numFmtId="0" fontId="1" fillId="34" borderId="0" xfId="0" applyNumberFormat="1" applyFont="1" applyFill="1" applyBorder="1" applyAlignment="1">
      <alignment/>
    </xf>
    <xf numFmtId="0" fontId="1" fillId="0" borderId="0" xfId="0" applyNumberFormat="1" applyFont="1" applyFill="1" applyAlignment="1">
      <alignment/>
    </xf>
    <xf numFmtId="0" fontId="6" fillId="0" borderId="0" xfId="0" applyNumberFormat="1" applyFont="1" applyFill="1" applyAlignment="1" applyProtection="1">
      <alignment vertical="center" wrapText="1"/>
      <protection/>
    </xf>
    <xf numFmtId="1" fontId="4"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6" fillId="0" borderId="0" xfId="0" applyNumberFormat="1" applyFont="1" applyFill="1" applyAlignment="1">
      <alignment/>
    </xf>
    <xf numFmtId="1" fontId="6" fillId="0" borderId="22"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Continuous" vertical="center"/>
      <protection/>
    </xf>
    <xf numFmtId="0" fontId="6" fillId="0" borderId="14" xfId="0" applyNumberFormat="1" applyFont="1" applyFill="1" applyBorder="1" applyAlignment="1" applyProtection="1">
      <alignment horizontal="centerContinuous" vertical="center"/>
      <protection/>
    </xf>
    <xf numFmtId="1" fontId="6" fillId="0" borderId="15" xfId="0" applyNumberFormat="1" applyFont="1" applyFill="1" applyBorder="1" applyAlignment="1" applyProtection="1">
      <alignment horizontal="center" vertical="center" wrapText="1"/>
      <protection/>
    </xf>
    <xf numFmtId="1" fontId="6" fillId="0" borderId="20"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vertical="center" wrapText="1"/>
      <protection/>
    </xf>
    <xf numFmtId="0" fontId="11" fillId="0" borderId="13" xfId="0" applyNumberFormat="1" applyFont="1" applyFill="1" applyBorder="1" applyAlignment="1">
      <alignment/>
    </xf>
    <xf numFmtId="0" fontId="12" fillId="0" borderId="13" xfId="0" applyNumberFormat="1" applyFont="1" applyFill="1" applyBorder="1" applyAlignment="1">
      <alignment horizontal="centerContinuous" vertical="center"/>
    </xf>
    <xf numFmtId="1" fontId="13" fillId="0" borderId="13" xfId="0" applyNumberFormat="1" applyFont="1" applyFill="1" applyBorder="1" applyAlignment="1">
      <alignment/>
    </xf>
    <xf numFmtId="0" fontId="12" fillId="0" borderId="13" xfId="0" applyNumberFormat="1" applyFont="1" applyFill="1" applyBorder="1" applyAlignment="1">
      <alignment/>
    </xf>
    <xf numFmtId="0" fontId="11" fillId="0" borderId="13"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1" fontId="13" fillId="0" borderId="13" xfId="0" applyNumberFormat="1" applyFont="1" applyFill="1" applyBorder="1" applyAlignment="1">
      <alignment horizontal="centerContinuous" vertical="center"/>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vertical="center"/>
    </xf>
    <xf numFmtId="1" fontId="13" fillId="0" borderId="0" xfId="0" applyNumberFormat="1" applyFont="1" applyFill="1" applyAlignment="1">
      <alignment/>
    </xf>
    <xf numFmtId="1" fontId="6" fillId="0" borderId="0" xfId="0" applyNumberFormat="1" applyFont="1" applyFill="1" applyAlignment="1">
      <alignment vertical="center"/>
    </xf>
    <xf numFmtId="1" fontId="15" fillId="0" borderId="0" xfId="0" applyNumberFormat="1" applyFont="1" applyFill="1" applyAlignment="1">
      <alignment/>
    </xf>
    <xf numFmtId="0" fontId="3" fillId="0" borderId="14" xfId="0" applyNumberFormat="1" applyFont="1" applyFill="1" applyBorder="1" applyAlignment="1" applyProtection="1">
      <alignment horizontal="left"/>
      <protection/>
    </xf>
    <xf numFmtId="49" fontId="6"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protection/>
    </xf>
    <xf numFmtId="177" fontId="6" fillId="0" borderId="18" xfId="0" applyNumberFormat="1" applyFont="1" applyFill="1" applyBorder="1" applyAlignment="1" applyProtection="1">
      <alignment vertical="center" wrapText="1"/>
      <protection/>
    </xf>
    <xf numFmtId="177" fontId="6" fillId="0" borderId="24" xfId="0" applyNumberFormat="1" applyFont="1" applyFill="1" applyBorder="1" applyAlignment="1" applyProtection="1">
      <alignment vertical="center" wrapText="1"/>
      <protection/>
    </xf>
    <xf numFmtId="0" fontId="6" fillId="34"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6" fillId="0" borderId="18"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xf>
    <xf numFmtId="49"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25"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1" fontId="6" fillId="0" borderId="28"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1" fontId="6"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1" fontId="6" fillId="0" borderId="19" xfId="0" applyNumberFormat="1" applyFont="1" applyFill="1" applyBorder="1" applyAlignment="1" applyProtection="1">
      <alignment horizontal="center" vertical="center"/>
      <protection/>
    </xf>
    <xf numFmtId="0" fontId="6" fillId="0" borderId="29"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49" fontId="10" fillId="0" borderId="18" xfId="0" applyNumberFormat="1" applyFont="1" applyFill="1" applyBorder="1" applyAlignment="1" applyProtection="1">
      <alignment horizontal="center" vertical="center" wrapText="1"/>
      <protection/>
    </xf>
    <xf numFmtId="177" fontId="6" fillId="0" borderId="30" xfId="0" applyNumberFormat="1" applyFont="1" applyFill="1" applyBorder="1" applyAlignment="1" applyProtection="1">
      <alignment vertical="center" wrapText="1"/>
      <protection/>
    </xf>
    <xf numFmtId="1" fontId="1" fillId="0" borderId="13" xfId="0" applyNumberFormat="1" applyFont="1" applyFill="1" applyBorder="1" applyAlignment="1">
      <alignment/>
    </xf>
    <xf numFmtId="177" fontId="6" fillId="0" borderId="13" xfId="0" applyNumberFormat="1" applyFont="1" applyFill="1" applyBorder="1" applyAlignment="1" applyProtection="1">
      <alignment vertical="center" wrapText="1"/>
      <protection/>
    </xf>
    <xf numFmtId="1" fontId="1"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1" fillId="0" borderId="0" xfId="0" applyNumberFormat="1" applyFont="1" applyFill="1" applyAlignment="1">
      <alignment horizontal="center" vertical="center"/>
    </xf>
    <xf numFmtId="0" fontId="6" fillId="0" borderId="20"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31" xfId="0" applyNumberFormat="1" applyFont="1" applyFill="1" applyBorder="1" applyAlignment="1" applyProtection="1">
      <alignment horizontal="center" vertical="center"/>
      <protection/>
    </xf>
    <xf numFmtId="0" fontId="6" fillId="0" borderId="32" xfId="0" applyNumberFormat="1" applyFont="1" applyFill="1" applyBorder="1" applyAlignment="1" applyProtection="1">
      <alignment horizontal="center" vertical="center"/>
      <protection/>
    </xf>
    <xf numFmtId="0" fontId="6" fillId="0" borderId="26" xfId="0" applyNumberFormat="1" applyFont="1" applyFill="1" applyBorder="1" applyAlignment="1">
      <alignment horizontal="center" vertical="center"/>
    </xf>
    <xf numFmtId="0" fontId="6" fillId="0" borderId="15" xfId="0" applyNumberFormat="1" applyFont="1" applyFill="1" applyBorder="1" applyAlignment="1" applyProtection="1">
      <alignment horizontal="center" vertical="center" wrapText="1"/>
      <protection/>
    </xf>
    <xf numFmtId="4" fontId="6" fillId="0" borderId="18" xfId="0" applyNumberFormat="1" applyFont="1" applyFill="1" applyBorder="1" applyAlignment="1" applyProtection="1">
      <alignment horizontal="center" vertical="center" wrapText="1"/>
      <protection/>
    </xf>
    <xf numFmtId="0" fontId="14" fillId="0" borderId="13" xfId="0" applyFont="1" applyFill="1" applyBorder="1" applyAlignment="1">
      <alignment horizontal="center" vertical="center" wrapText="1"/>
    </xf>
    <xf numFmtId="4" fontId="6" fillId="0" borderId="13"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protection/>
    </xf>
    <xf numFmtId="4" fontId="6" fillId="0" borderId="18" xfId="0" applyNumberFormat="1" applyFont="1" applyFill="1" applyBorder="1" applyAlignment="1" applyProtection="1">
      <alignment horizontal="center" vertical="center" wrapText="1"/>
      <protection/>
    </xf>
    <xf numFmtId="1" fontId="1" fillId="0" borderId="31" xfId="0" applyNumberFormat="1" applyFont="1" applyFill="1" applyBorder="1" applyAlignment="1">
      <alignment horizontal="center" vertical="center"/>
    </xf>
    <xf numFmtId="1" fontId="1" fillId="0" borderId="32"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0" fontId="0" fillId="0" borderId="0" xfId="0" applyFill="1" applyAlignment="1">
      <alignment/>
    </xf>
    <xf numFmtId="0" fontId="6" fillId="34" borderId="0" xfId="0" applyNumberFormat="1" applyFont="1" applyFill="1" applyAlignment="1">
      <alignment/>
    </xf>
    <xf numFmtId="0" fontId="6" fillId="34" borderId="21" xfId="0" applyNumberFormat="1" applyFont="1" applyFill="1" applyBorder="1" applyAlignment="1" applyProtection="1">
      <alignment horizontal="center" vertical="center"/>
      <protection/>
    </xf>
    <xf numFmtId="0" fontId="6" fillId="34" borderId="31" xfId="0" applyNumberFormat="1" applyFont="1" applyFill="1" applyBorder="1" applyAlignment="1" applyProtection="1">
      <alignment horizontal="center" vertical="center"/>
      <protection/>
    </xf>
    <xf numFmtId="0" fontId="6" fillId="34" borderId="32" xfId="0" applyNumberFormat="1" applyFont="1" applyFill="1" applyBorder="1" applyAlignment="1" applyProtection="1">
      <alignment horizontal="center" vertical="center"/>
      <protection/>
    </xf>
    <xf numFmtId="0" fontId="6" fillId="34" borderId="13" xfId="0" applyNumberFormat="1" applyFont="1" applyFill="1" applyBorder="1" applyAlignment="1" applyProtection="1">
      <alignment horizontal="center" vertical="center"/>
      <protection/>
    </xf>
    <xf numFmtId="1" fontId="6" fillId="0" borderId="25" xfId="0" applyNumberFormat="1" applyFont="1" applyFill="1" applyBorder="1" applyAlignment="1" applyProtection="1">
      <alignment horizontal="center" vertical="center"/>
      <protection/>
    </xf>
    <xf numFmtId="1" fontId="6" fillId="0" borderId="2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34" borderId="19" xfId="0" applyNumberFormat="1" applyFont="1" applyFill="1" applyBorder="1" applyAlignment="1" applyProtection="1">
      <alignment horizontal="center" vertical="center"/>
      <protection/>
    </xf>
    <xf numFmtId="0" fontId="6" fillId="34" borderId="16" xfId="0" applyNumberFormat="1" applyFont="1" applyFill="1" applyBorder="1" applyAlignment="1" applyProtection="1">
      <alignment horizontal="center" vertical="center" wrapText="1"/>
      <protection/>
    </xf>
    <xf numFmtId="0" fontId="16" fillId="34" borderId="0" xfId="0" applyNumberFormat="1" applyFont="1" applyFill="1" applyAlignment="1">
      <alignment/>
    </xf>
    <xf numFmtId="0" fontId="1" fillId="34" borderId="0" xfId="0" applyNumberFormat="1" applyFont="1" applyFill="1" applyAlignment="1">
      <alignment/>
    </xf>
    <xf numFmtId="0" fontId="6" fillId="34" borderId="33" xfId="0" applyNumberFormat="1" applyFont="1" applyFill="1" applyBorder="1" applyAlignment="1" applyProtection="1">
      <alignment horizontal="center" vertical="center"/>
      <protection/>
    </xf>
    <xf numFmtId="1" fontId="6" fillId="0" borderId="27" xfId="0" applyNumberFormat="1"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6" fillId="0" borderId="0" xfId="0" applyNumberFormat="1" applyFont="1" applyFill="1" applyAlignment="1">
      <alignment/>
    </xf>
    <xf numFmtId="0" fontId="3" fillId="0" borderId="13" xfId="0" applyNumberFormat="1" applyFont="1" applyFill="1" applyBorder="1" applyAlignment="1">
      <alignment horizontal="centerContinuous" vertical="center"/>
    </xf>
    <xf numFmtId="0" fontId="3" fillId="0" borderId="13"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 fontId="3" fillId="0" borderId="13" xfId="0" applyNumberFormat="1" applyFont="1" applyFill="1" applyBorder="1" applyAlignment="1" applyProtection="1">
      <alignment horizontal="center" vertical="center" wrapText="1"/>
      <protection/>
    </xf>
    <xf numFmtId="0" fontId="3" fillId="0" borderId="18" xfId="0" applyNumberFormat="1" applyFont="1" applyFill="1" applyBorder="1" applyAlignment="1">
      <alignment vertical="center"/>
    </xf>
    <xf numFmtId="177" fontId="3" fillId="0" borderId="19" xfId="0" applyNumberFormat="1" applyFont="1" applyFill="1" applyBorder="1" applyAlignment="1" applyProtection="1">
      <alignment vertical="center" wrapText="1"/>
      <protection/>
    </xf>
    <xf numFmtId="0" fontId="3" fillId="0" borderId="24" xfId="0" applyNumberFormat="1" applyFont="1" applyFill="1" applyBorder="1" applyAlignment="1">
      <alignment vertical="center"/>
    </xf>
    <xf numFmtId="177" fontId="3" fillId="0" borderId="13" xfId="0" applyNumberFormat="1" applyFont="1" applyFill="1" applyBorder="1" applyAlignment="1" applyProtection="1">
      <alignment vertical="center" wrapText="1"/>
      <protection/>
    </xf>
    <xf numFmtId="177" fontId="3" fillId="0" borderId="20" xfId="0" applyNumberFormat="1" applyFont="1" applyFill="1" applyBorder="1" applyAlignment="1" applyProtection="1">
      <alignment vertical="center" wrapText="1"/>
      <protection/>
    </xf>
    <xf numFmtId="177" fontId="3" fillId="0" borderId="16" xfId="0" applyNumberFormat="1" applyFont="1" applyFill="1" applyBorder="1" applyAlignment="1" applyProtection="1">
      <alignment vertical="center" wrapText="1"/>
      <protection/>
    </xf>
    <xf numFmtId="177" fontId="3" fillId="0" borderId="18" xfId="0" applyNumberFormat="1" applyFont="1" applyFill="1" applyBorder="1" applyAlignment="1">
      <alignment vertical="center" wrapText="1"/>
    </xf>
    <xf numFmtId="1" fontId="3" fillId="0" borderId="13" xfId="0" applyNumberFormat="1" applyFont="1" applyFill="1" applyBorder="1" applyAlignment="1">
      <alignment vertical="center"/>
    </xf>
    <xf numFmtId="177" fontId="3" fillId="0" borderId="15" xfId="0" applyNumberFormat="1" applyFont="1" applyFill="1" applyBorder="1" applyAlignment="1" applyProtection="1">
      <alignment vertical="center" wrapText="1"/>
      <protection/>
    </xf>
    <xf numFmtId="0" fontId="3" fillId="0" borderId="13" xfId="0" applyNumberFormat="1" applyFont="1" applyFill="1" applyBorder="1" applyAlignment="1">
      <alignment vertical="center"/>
    </xf>
    <xf numFmtId="0" fontId="3" fillId="0" borderId="13" xfId="0" applyNumberFormat="1" applyFont="1" applyFill="1" applyBorder="1" applyAlignment="1">
      <alignment horizontal="center" vertical="center"/>
    </xf>
    <xf numFmtId="177" fontId="3" fillId="0" borderId="13" xfId="0" applyNumberFormat="1" applyFont="1" applyFill="1" applyBorder="1" applyAlignment="1">
      <alignment vertical="center" wrapText="1"/>
    </xf>
    <xf numFmtId="177" fontId="3" fillId="0" borderId="18" xfId="0" applyNumberFormat="1" applyFont="1" applyFill="1" applyBorder="1" applyAlignment="1" applyProtection="1">
      <alignment vertical="center" wrapText="1"/>
      <protection/>
    </xf>
    <xf numFmtId="177" fontId="3" fillId="0" borderId="13" xfId="0" applyNumberFormat="1" applyFont="1" applyFill="1" applyBorder="1" applyAlignment="1">
      <alignment horizontal="right" vertical="center" wrapText="1"/>
    </xf>
    <xf numFmtId="177" fontId="3" fillId="0" borderId="15" xfId="0" applyNumberFormat="1" applyFont="1" applyFill="1" applyBorder="1" applyAlignment="1">
      <alignment vertical="center" wrapText="1"/>
    </xf>
    <xf numFmtId="0" fontId="0" fillId="0" borderId="0" xfId="0" applyNumberFormat="1" applyFont="1" applyFill="1" applyAlignment="1">
      <alignment horizontal="center"/>
    </xf>
    <xf numFmtId="0" fontId="17" fillId="0" borderId="0" xfId="0" applyNumberFormat="1" applyFont="1" applyFill="1" applyAlignment="1">
      <alignment/>
    </xf>
    <xf numFmtId="0" fontId="16"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49" fontId="0" fillId="0" borderId="0" xfId="0" applyNumberFormat="1" applyFill="1" applyAlignment="1">
      <alignment/>
    </xf>
    <xf numFmtId="178" fontId="0" fillId="0" borderId="0" xfId="0" applyNumberFormat="1" applyFill="1" applyAlignment="1">
      <alignment/>
    </xf>
    <xf numFmtId="1" fontId="4"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3" fillId="34" borderId="0" xfId="0" applyNumberFormat="1" applyFont="1" applyFill="1" applyAlignment="1">
      <alignment/>
    </xf>
    <xf numFmtId="0" fontId="3" fillId="34" borderId="0" xfId="0" applyNumberFormat="1" applyFont="1" applyFill="1" applyAlignment="1">
      <alignment/>
    </xf>
    <xf numFmtId="178" fontId="3" fillId="34" borderId="0" xfId="0" applyNumberFormat="1" applyFont="1" applyFill="1" applyAlignment="1">
      <alignment/>
    </xf>
    <xf numFmtId="49" fontId="7" fillId="0" borderId="0" xfId="0" applyNumberFormat="1" applyFont="1" applyFill="1" applyAlignment="1" applyProtection="1">
      <alignment horizontal="center" vertical="center"/>
      <protection/>
    </xf>
    <xf numFmtId="178" fontId="7" fillId="0" borderId="0" xfId="0" applyNumberFormat="1" applyFont="1" applyFill="1" applyAlignment="1" applyProtection="1">
      <alignment horizontal="center" vertical="center"/>
      <protection/>
    </xf>
    <xf numFmtId="49" fontId="3" fillId="0" borderId="14" xfId="0" applyNumberFormat="1" applyFont="1" applyFill="1" applyBorder="1" applyAlignment="1" applyProtection="1">
      <alignment horizontal="left"/>
      <protection/>
    </xf>
    <xf numFmtId="0" fontId="3" fillId="34" borderId="0" xfId="0" applyNumberFormat="1" applyFont="1" applyFill="1" applyAlignment="1">
      <alignment/>
    </xf>
    <xf numFmtId="178" fontId="3" fillId="34" borderId="0" xfId="0" applyNumberFormat="1" applyFont="1" applyFill="1" applyAlignment="1">
      <alignment/>
    </xf>
    <xf numFmtId="49" fontId="3" fillId="0" borderId="13" xfId="0" applyNumberFormat="1" applyFont="1" applyFill="1" applyBorder="1" applyAlignment="1">
      <alignment horizontal="centerContinuous" vertical="center"/>
    </xf>
    <xf numFmtId="0" fontId="3" fillId="34" borderId="13" xfId="0" applyNumberFormat="1" applyFont="1" applyFill="1" applyBorder="1" applyAlignment="1" applyProtection="1">
      <alignment horizontal="center" vertical="center"/>
      <protection/>
    </xf>
    <xf numFmtId="178" fontId="3" fillId="34" borderId="13" xfId="0" applyNumberFormat="1" applyFont="1" applyFill="1" applyBorder="1" applyAlignment="1" applyProtection="1">
      <alignment horizontal="center" vertical="center"/>
      <protection/>
    </xf>
    <xf numFmtId="178" fontId="3"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34" borderId="13"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4" fillId="0" borderId="18" xfId="0" applyNumberFormat="1" applyFont="1" applyFill="1" applyBorder="1" applyAlignment="1" applyProtection="1">
      <alignment horizontal="left" vertical="center" wrapText="1"/>
      <protection/>
    </xf>
    <xf numFmtId="0" fontId="3" fillId="34"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left" vertical="center" wrapText="1"/>
      <protection/>
    </xf>
    <xf numFmtId="178" fontId="3" fillId="34" borderId="18" xfId="0" applyNumberFormat="1" applyFont="1" applyFill="1" applyBorder="1" applyAlignment="1" applyProtection="1">
      <alignment horizontal="center" vertical="center"/>
      <protection/>
    </xf>
    <xf numFmtId="178" fontId="3" fillId="0" borderId="18" xfId="0" applyNumberFormat="1" applyFont="1" applyFill="1" applyBorder="1" applyAlignment="1" applyProtection="1">
      <alignment horizontal="center" vertical="center" wrapText="1"/>
      <protection/>
    </xf>
    <xf numFmtId="49" fontId="6" fillId="0" borderId="18"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49" fontId="6" fillId="0" borderId="18" xfId="0" applyNumberFormat="1" applyFont="1" applyFill="1" applyBorder="1" applyAlignment="1" applyProtection="1">
      <alignment horizontal="center" vertical="center" wrapText="1"/>
      <protection/>
    </xf>
    <xf numFmtId="178" fontId="3" fillId="34" borderId="0" xfId="0" applyNumberFormat="1" applyFont="1" applyFill="1" applyAlignment="1">
      <alignment horizontal="right" vertical="center"/>
    </xf>
    <xf numFmtId="178" fontId="3" fillId="0" borderId="0" xfId="0" applyNumberFormat="1" applyFont="1" applyFill="1" applyAlignment="1">
      <alignment horizontal="right"/>
    </xf>
    <xf numFmtId="178" fontId="0" fillId="0" borderId="13" xfId="0" applyNumberFormat="1" applyFill="1" applyBorder="1" applyAlignment="1">
      <alignment/>
    </xf>
    <xf numFmtId="1" fontId="15" fillId="0" borderId="0" xfId="0" applyNumberFormat="1" applyFont="1" applyFill="1" applyAlignment="1">
      <alignment horizontal="left" vertical="center"/>
    </xf>
    <xf numFmtId="0" fontId="6" fillId="0" borderId="18" xfId="0" applyNumberFormat="1" applyFont="1" applyFill="1" applyBorder="1" applyAlignment="1">
      <alignment horizontal="centerContinuous" vertical="center"/>
    </xf>
    <xf numFmtId="177" fontId="6" fillId="0" borderId="18" xfId="0" applyNumberFormat="1" applyFont="1" applyFill="1" applyBorder="1" applyAlignment="1" applyProtection="1">
      <alignment horizontal="center" vertical="center" wrapText="1"/>
      <protection/>
    </xf>
    <xf numFmtId="0" fontId="6" fillId="34" borderId="13" xfId="0" applyNumberFormat="1" applyFont="1" applyFill="1" applyBorder="1" applyAlignment="1" applyProtection="1">
      <alignment horizontal="center" vertical="center" wrapText="1"/>
      <protection/>
    </xf>
    <xf numFmtId="1" fontId="0" fillId="0" borderId="13" xfId="0" applyNumberFormat="1" applyFill="1" applyBorder="1" applyAlignment="1">
      <alignment horizontal="centerContinuous" vertical="center"/>
    </xf>
    <xf numFmtId="179" fontId="6" fillId="0" borderId="13" xfId="0" applyNumberFormat="1" applyFont="1" applyFill="1" applyBorder="1" applyAlignment="1" applyProtection="1">
      <alignment horizontal="center" vertical="center" wrapText="1"/>
      <protection/>
    </xf>
    <xf numFmtId="179" fontId="6" fillId="0" borderId="19" xfId="0" applyNumberFormat="1" applyFont="1" applyFill="1" applyBorder="1" applyAlignment="1" applyProtection="1">
      <alignment horizontal="center" vertical="center" wrapText="1"/>
      <protection/>
    </xf>
    <xf numFmtId="0" fontId="6" fillId="34" borderId="19" xfId="0" applyNumberFormat="1" applyFont="1" applyFill="1" applyBorder="1" applyAlignment="1" applyProtection="1">
      <alignment horizontal="center" vertical="center" wrapText="1"/>
      <protection/>
    </xf>
    <xf numFmtId="177" fontId="6" fillId="0" borderId="13" xfId="0" applyNumberFormat="1" applyFont="1" applyFill="1" applyBorder="1" applyAlignment="1" applyProtection="1">
      <alignment horizontal="center" vertical="center" wrapText="1"/>
      <protection/>
    </xf>
    <xf numFmtId="177" fontId="6" fillId="0" borderId="21" xfId="0" applyNumberFormat="1" applyFont="1" applyFill="1" applyBorder="1" applyAlignment="1" applyProtection="1">
      <alignment horizontal="center" vertical="center" wrapText="1"/>
      <protection/>
    </xf>
    <xf numFmtId="0" fontId="16" fillId="34" borderId="0" xfId="0" applyNumberFormat="1" applyFont="1" applyFill="1" applyAlignment="1">
      <alignment/>
    </xf>
    <xf numFmtId="0" fontId="6" fillId="34" borderId="0" xfId="0" applyNumberFormat="1" applyFont="1" applyFill="1" applyAlignment="1" applyProtection="1">
      <alignment horizontal="right" vertical="center"/>
      <protection/>
    </xf>
    <xf numFmtId="1" fontId="15" fillId="0" borderId="0" xfId="0" applyNumberFormat="1" applyFont="1" applyFill="1" applyAlignment="1">
      <alignment vertical="center"/>
    </xf>
    <xf numFmtId="4" fontId="3" fillId="0" borderId="13" xfId="0" applyNumberFormat="1" applyFont="1" applyFill="1" applyBorder="1" applyAlignment="1" applyProtection="1">
      <alignment horizontal="center" vertical="center"/>
      <protection/>
    </xf>
    <xf numFmtId="1" fontId="18" fillId="0" borderId="0" xfId="0" applyNumberFormat="1" applyFont="1" applyFill="1" applyAlignment="1">
      <alignment/>
    </xf>
    <xf numFmtId="1" fontId="19" fillId="0" borderId="0" xfId="0" applyNumberFormat="1" applyFont="1" applyFill="1" applyAlignment="1">
      <alignment/>
    </xf>
    <xf numFmtId="180" fontId="20" fillId="0" borderId="0" xfId="0" applyNumberFormat="1" applyFont="1" applyFill="1" applyAlignment="1" applyProtection="1">
      <alignment horizontal="center" vertical="top"/>
      <protection/>
    </xf>
    <xf numFmtId="1" fontId="21" fillId="0" borderId="0" xfId="0" applyNumberFormat="1" applyFont="1" applyFill="1" applyAlignment="1">
      <alignment horizontal="center"/>
    </xf>
    <xf numFmtId="1" fontId="6" fillId="0" borderId="0" xfId="0" applyNumberFormat="1" applyFont="1" applyFill="1" applyAlignment="1" applyProtection="1">
      <alignment vertical="center"/>
      <protection/>
    </xf>
    <xf numFmtId="1" fontId="22" fillId="0" borderId="0" xfId="0" applyNumberFormat="1" applyFont="1" applyFill="1" applyAlignment="1">
      <alignment horizontal="center"/>
    </xf>
    <xf numFmtId="1" fontId="22"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8"/>
  <sheetViews>
    <sheetView workbookViewId="0" topLeftCell="A4">
      <selection activeCell="A3" sqref="A3"/>
    </sheetView>
  </sheetViews>
  <sheetFormatPr defaultColWidth="6.875" defaultRowHeight="14.25"/>
  <cols>
    <col min="1" max="1" width="122.875" style="14" customWidth="1"/>
    <col min="2" max="16384" width="6.875" style="14" customWidth="1"/>
  </cols>
  <sheetData>
    <row r="1" ht="19.5" customHeight="1">
      <c r="A1" s="225" t="s">
        <v>0</v>
      </c>
    </row>
    <row r="3" ht="63.75" customHeight="1">
      <c r="A3" s="226" t="s">
        <v>1</v>
      </c>
    </row>
    <row r="4" ht="107.25" customHeight="1">
      <c r="A4" s="227" t="s">
        <v>2</v>
      </c>
    </row>
    <row r="5" ht="409.5" customHeight="1" hidden="1">
      <c r="A5" s="228">
        <v>3.637978807091713E-12</v>
      </c>
    </row>
    <row r="6" ht="22.5">
      <c r="A6" s="229"/>
    </row>
    <row r="7" ht="78" customHeight="1"/>
    <row r="8" ht="82.5" customHeight="1">
      <c r="A8" s="230" t="s">
        <v>3</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0"/>
  <sheetViews>
    <sheetView workbookViewId="0" topLeftCell="A1">
      <selection activeCell="G20" sqref="G20"/>
    </sheetView>
  </sheetViews>
  <sheetFormatPr defaultColWidth="6.875" defaultRowHeight="12.75" customHeight="1"/>
  <cols>
    <col min="1" max="1" width="15.125" style="14" customWidth="1"/>
    <col min="2" max="2" width="35.625" style="14" customWidth="1"/>
    <col min="3" max="8" width="15.75390625" style="14" customWidth="1"/>
    <col min="9" max="9" width="6.50390625" style="14" customWidth="1"/>
    <col min="10" max="16384" width="6.875" style="14" customWidth="1"/>
  </cols>
  <sheetData>
    <row r="1" ht="21.75" customHeight="1">
      <c r="A1" s="81"/>
    </row>
    <row r="2" spans="1:9" ht="19.5" customHeight="1">
      <c r="A2" s="55"/>
      <c r="B2" s="55"/>
      <c r="C2" s="55"/>
      <c r="D2" s="55"/>
      <c r="E2" s="56"/>
      <c r="F2" s="55"/>
      <c r="G2" s="55"/>
      <c r="H2" s="57" t="s">
        <v>278</v>
      </c>
      <c r="I2" s="79"/>
    </row>
    <row r="3" spans="1:9" ht="25.5" customHeight="1">
      <c r="A3" s="19" t="s">
        <v>279</v>
      </c>
      <c r="B3" s="19"/>
      <c r="C3" s="19"/>
      <c r="D3" s="19"/>
      <c r="E3" s="19"/>
      <c r="F3" s="19"/>
      <c r="G3" s="19"/>
      <c r="H3" s="19"/>
      <c r="I3" s="79"/>
    </row>
    <row r="4" spans="1:9" ht="19.5" customHeight="1">
      <c r="A4" s="82" t="s">
        <v>1</v>
      </c>
      <c r="B4" s="58"/>
      <c r="C4" s="58"/>
      <c r="D4" s="58"/>
      <c r="E4" s="58"/>
      <c r="F4" s="58"/>
      <c r="G4" s="58"/>
      <c r="H4" s="22" t="s">
        <v>6</v>
      </c>
      <c r="I4" s="79"/>
    </row>
    <row r="5" spans="1:9" ht="19.5" customHeight="1">
      <c r="A5" s="31" t="s">
        <v>280</v>
      </c>
      <c r="B5" s="31" t="s">
        <v>281</v>
      </c>
      <c r="C5" s="26" t="s">
        <v>282</v>
      </c>
      <c r="D5" s="26"/>
      <c r="E5" s="26"/>
      <c r="F5" s="26"/>
      <c r="G5" s="26"/>
      <c r="H5" s="26"/>
      <c r="I5" s="79"/>
    </row>
    <row r="6" spans="1:9" ht="19.5" customHeight="1">
      <c r="A6" s="31"/>
      <c r="B6" s="31"/>
      <c r="C6" s="59" t="s">
        <v>36</v>
      </c>
      <c r="D6" s="60" t="s">
        <v>194</v>
      </c>
      <c r="E6" s="61" t="s">
        <v>283</v>
      </c>
      <c r="F6" s="62"/>
      <c r="G6" s="62"/>
      <c r="H6" s="63" t="s">
        <v>198</v>
      </c>
      <c r="I6" s="79"/>
    </row>
    <row r="7" spans="1:9" ht="33.75" customHeight="1">
      <c r="A7" s="37"/>
      <c r="B7" s="37"/>
      <c r="C7" s="64"/>
      <c r="D7" s="38"/>
      <c r="E7" s="65" t="s">
        <v>51</v>
      </c>
      <c r="F7" s="66" t="s">
        <v>284</v>
      </c>
      <c r="G7" s="67" t="s">
        <v>285</v>
      </c>
      <c r="H7" s="68"/>
      <c r="I7" s="79"/>
    </row>
    <row r="8" spans="1:9" ht="19.5" customHeight="1">
      <c r="A8" s="83" t="s">
        <v>61</v>
      </c>
      <c r="B8" s="84" t="s">
        <v>1</v>
      </c>
      <c r="C8" s="42">
        <f>SUM(F8:H8)</f>
        <v>37</v>
      </c>
      <c r="D8" s="85"/>
      <c r="E8" s="85">
        <f>SUM(F8:H8)</f>
        <v>37</v>
      </c>
      <c r="F8" s="85"/>
      <c r="G8" s="41">
        <v>32</v>
      </c>
      <c r="H8" s="86">
        <v>5</v>
      </c>
      <c r="I8" s="80"/>
    </row>
    <row r="9" spans="1:9" ht="19.5" customHeight="1">
      <c r="A9" s="70"/>
      <c r="B9" s="70"/>
      <c r="C9" s="70"/>
      <c r="D9" s="70"/>
      <c r="E9" s="71"/>
      <c r="F9" s="73"/>
      <c r="G9" s="73"/>
      <c r="H9" s="72"/>
      <c r="I9" s="77"/>
    </row>
    <row r="10" spans="1:9" ht="19.5" customHeight="1">
      <c r="A10" s="70"/>
      <c r="B10" s="70"/>
      <c r="C10" s="70"/>
      <c r="D10" s="70"/>
      <c r="E10" s="74"/>
      <c r="F10" s="70"/>
      <c r="G10" s="70"/>
      <c r="H10" s="72"/>
      <c r="I10" s="77"/>
    </row>
    <row r="11" spans="1:9" ht="19.5" customHeight="1">
      <c r="A11" s="70"/>
      <c r="B11" s="70"/>
      <c r="C11" s="70"/>
      <c r="D11" s="70"/>
      <c r="E11" s="74"/>
      <c r="F11" s="70"/>
      <c r="G11" s="70"/>
      <c r="H11" s="72"/>
      <c r="I11" s="77"/>
    </row>
    <row r="12" spans="1:9" ht="19.5" customHeight="1">
      <c r="A12" s="70"/>
      <c r="B12" s="70"/>
      <c r="C12" s="70"/>
      <c r="D12" s="70"/>
      <c r="E12" s="71"/>
      <c r="F12" s="70"/>
      <c r="G12" s="70"/>
      <c r="H12" s="72"/>
      <c r="I12" s="77"/>
    </row>
    <row r="13" spans="1:9" ht="19.5" customHeight="1">
      <c r="A13" s="70"/>
      <c r="B13" s="70"/>
      <c r="C13" s="70"/>
      <c r="D13" s="70"/>
      <c r="E13" s="71"/>
      <c r="F13" s="70"/>
      <c r="G13" s="70"/>
      <c r="H13" s="72"/>
      <c r="I13" s="77"/>
    </row>
    <row r="14" spans="1:9" ht="19.5" customHeight="1">
      <c r="A14" s="70"/>
      <c r="B14" s="70"/>
      <c r="C14" s="70"/>
      <c r="D14" s="70"/>
      <c r="E14" s="74"/>
      <c r="F14" s="70"/>
      <c r="G14" s="70"/>
      <c r="H14" s="72"/>
      <c r="I14" s="77"/>
    </row>
    <row r="15" spans="1:9" ht="19.5" customHeight="1">
      <c r="A15" s="70"/>
      <c r="B15" s="70"/>
      <c r="C15" s="70"/>
      <c r="D15" s="70"/>
      <c r="E15" s="74"/>
      <c r="F15" s="70"/>
      <c r="G15" s="70"/>
      <c r="H15" s="72"/>
      <c r="I15" s="77"/>
    </row>
    <row r="16" spans="1:9" ht="19.5" customHeight="1">
      <c r="A16" s="70"/>
      <c r="B16" s="70"/>
      <c r="C16" s="70"/>
      <c r="D16" s="70"/>
      <c r="E16" s="71"/>
      <c r="F16" s="70"/>
      <c r="G16" s="70"/>
      <c r="H16" s="72"/>
      <c r="I16" s="77"/>
    </row>
    <row r="17" spans="1:9" ht="19.5" customHeight="1">
      <c r="A17" s="70"/>
      <c r="B17" s="70"/>
      <c r="C17" s="70"/>
      <c r="D17" s="70"/>
      <c r="E17" s="71"/>
      <c r="F17" s="70"/>
      <c r="G17" s="70"/>
      <c r="H17" s="72"/>
      <c r="I17" s="77"/>
    </row>
    <row r="18" spans="1:9" ht="19.5" customHeight="1">
      <c r="A18" s="70"/>
      <c r="B18" s="70"/>
      <c r="C18" s="70"/>
      <c r="D18" s="70"/>
      <c r="E18" s="75"/>
      <c r="F18" s="70"/>
      <c r="G18" s="70"/>
      <c r="H18" s="72"/>
      <c r="I18" s="77"/>
    </row>
    <row r="19" spans="1:9" ht="19.5" customHeight="1">
      <c r="A19" s="70"/>
      <c r="B19" s="70"/>
      <c r="C19" s="70"/>
      <c r="D19" s="70"/>
      <c r="E19" s="74"/>
      <c r="F19" s="70"/>
      <c r="G19" s="70"/>
      <c r="H19" s="72"/>
      <c r="I19" s="77"/>
    </row>
    <row r="20" spans="1:9" ht="19.5" customHeight="1">
      <c r="A20" s="74"/>
      <c r="B20" s="74"/>
      <c r="C20" s="74"/>
      <c r="D20" s="74"/>
      <c r="E20" s="74"/>
      <c r="F20" s="70"/>
      <c r="G20" s="70"/>
      <c r="H20" s="72"/>
      <c r="I20" s="77"/>
    </row>
    <row r="21" spans="1:9" ht="19.5" customHeight="1">
      <c r="A21" s="72"/>
      <c r="B21" s="72"/>
      <c r="C21" s="72"/>
      <c r="D21" s="72"/>
      <c r="E21" s="76"/>
      <c r="F21" s="72"/>
      <c r="G21" s="72"/>
      <c r="H21" s="72"/>
      <c r="I21" s="77"/>
    </row>
    <row r="22" spans="1:9" ht="19.5" customHeight="1">
      <c r="A22" s="72"/>
      <c r="B22" s="72"/>
      <c r="C22" s="72"/>
      <c r="D22" s="72"/>
      <c r="E22" s="76"/>
      <c r="F22" s="72"/>
      <c r="G22" s="72"/>
      <c r="H22" s="72"/>
      <c r="I22" s="77"/>
    </row>
    <row r="23" spans="1:9" ht="19.5" customHeight="1">
      <c r="A23" s="72"/>
      <c r="B23" s="72"/>
      <c r="C23" s="72"/>
      <c r="D23" s="72"/>
      <c r="E23" s="76"/>
      <c r="F23" s="72"/>
      <c r="G23" s="72"/>
      <c r="H23" s="72"/>
      <c r="I23" s="77"/>
    </row>
    <row r="24" spans="1:9" ht="19.5" customHeight="1">
      <c r="A24" s="72"/>
      <c r="B24" s="72"/>
      <c r="C24" s="72"/>
      <c r="D24" s="72"/>
      <c r="E24" s="76"/>
      <c r="F24" s="72"/>
      <c r="G24" s="72"/>
      <c r="H24" s="72"/>
      <c r="I24" s="77"/>
    </row>
    <row r="25" spans="1:9" ht="19.5" customHeight="1">
      <c r="A25" s="72"/>
      <c r="B25" s="72"/>
      <c r="C25" s="72"/>
      <c r="D25" s="72"/>
      <c r="E25" s="76"/>
      <c r="F25" s="72"/>
      <c r="G25" s="72"/>
      <c r="H25" s="72"/>
      <c r="I25" s="77"/>
    </row>
    <row r="26" spans="1:9" ht="19.5" customHeight="1">
      <c r="A26" s="72"/>
      <c r="B26" s="72"/>
      <c r="C26" s="72"/>
      <c r="D26" s="72"/>
      <c r="E26" s="76"/>
      <c r="F26" s="72"/>
      <c r="G26" s="72"/>
      <c r="H26" s="72"/>
      <c r="I26" s="77"/>
    </row>
    <row r="27" spans="1:9" ht="19.5" customHeight="1">
      <c r="A27" s="72"/>
      <c r="B27" s="72"/>
      <c r="C27" s="72"/>
      <c r="D27" s="72"/>
      <c r="E27" s="76"/>
      <c r="F27" s="72"/>
      <c r="G27" s="72"/>
      <c r="H27" s="72"/>
      <c r="I27" s="77"/>
    </row>
    <row r="28" spans="1:9" ht="19.5" customHeight="1">
      <c r="A28" s="72"/>
      <c r="B28" s="72"/>
      <c r="C28" s="72"/>
      <c r="D28" s="72"/>
      <c r="E28" s="76"/>
      <c r="F28" s="72"/>
      <c r="G28" s="72"/>
      <c r="H28" s="72"/>
      <c r="I28" s="77"/>
    </row>
    <row r="29" spans="1:9" ht="19.5" customHeight="1">
      <c r="A29" s="72"/>
      <c r="B29" s="72"/>
      <c r="C29" s="72"/>
      <c r="D29" s="72"/>
      <c r="E29" s="76"/>
      <c r="F29" s="72"/>
      <c r="G29" s="72"/>
      <c r="H29" s="72"/>
      <c r="I29" s="77"/>
    </row>
    <row r="30" spans="1:9" ht="19.5" customHeight="1">
      <c r="A30" s="72"/>
      <c r="B30" s="72"/>
      <c r="C30" s="72"/>
      <c r="D30" s="72"/>
      <c r="E30" s="76"/>
      <c r="F30" s="72"/>
      <c r="G30" s="72"/>
      <c r="H30" s="72"/>
      <c r="I30" s="77"/>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workbookViewId="0" topLeftCell="A1">
      <selection activeCell="D8" sqref="D8"/>
    </sheetView>
  </sheetViews>
  <sheetFormatPr defaultColWidth="6.875" defaultRowHeight="12.75" customHeight="1"/>
  <cols>
    <col min="1" max="3" width="4.25390625" style="14" customWidth="1"/>
    <col min="4" max="4" width="12.75390625" style="14" customWidth="1"/>
    <col min="5" max="5" width="69.25390625" style="14" customWidth="1"/>
    <col min="6" max="8" width="13.625" style="14" customWidth="1"/>
    <col min="9" max="245" width="8.00390625" style="14" customWidth="1"/>
    <col min="246" max="16384" width="6.875" style="14" customWidth="1"/>
  </cols>
  <sheetData>
    <row r="1" spans="1:3" ht="25.5" customHeight="1">
      <c r="A1" s="15"/>
      <c r="B1" s="15"/>
      <c r="C1" s="15"/>
    </row>
    <row r="2" spans="1:245" ht="19.5" customHeight="1">
      <c r="A2" s="16"/>
      <c r="B2" s="17"/>
      <c r="C2" s="17"/>
      <c r="D2" s="17"/>
      <c r="E2" s="17"/>
      <c r="F2" s="17"/>
      <c r="G2" s="17"/>
      <c r="H2" s="18" t="s">
        <v>286</v>
      </c>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row>
    <row r="3" spans="1:245" ht="19.5" customHeight="1">
      <c r="A3" s="19" t="s">
        <v>287</v>
      </c>
      <c r="B3" s="19"/>
      <c r="C3" s="19"/>
      <c r="D3" s="19"/>
      <c r="E3" s="19"/>
      <c r="F3" s="19"/>
      <c r="G3" s="19"/>
      <c r="H3" s="19"/>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row>
    <row r="4" spans="1:245" ht="19.5" customHeight="1">
      <c r="A4" s="20" t="s">
        <v>288</v>
      </c>
      <c r="B4" s="20"/>
      <c r="C4" s="20"/>
      <c r="D4" s="20"/>
      <c r="E4" s="20"/>
      <c r="F4" s="21"/>
      <c r="G4" s="21"/>
      <c r="H4" s="22" t="s">
        <v>6</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row>
    <row r="5" spans="1:245" ht="19.5" customHeight="1">
      <c r="A5" s="23" t="s">
        <v>35</v>
      </c>
      <c r="B5" s="23"/>
      <c r="C5" s="23"/>
      <c r="D5" s="24"/>
      <c r="E5" s="25"/>
      <c r="F5" s="26" t="s">
        <v>289</v>
      </c>
      <c r="G5" s="26"/>
      <c r="H5" s="26"/>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row>
    <row r="6" spans="1:245" ht="19.5" customHeight="1">
      <c r="A6" s="27" t="s">
        <v>46</v>
      </c>
      <c r="B6" s="28"/>
      <c r="C6" s="29"/>
      <c r="D6" s="30" t="s">
        <v>47</v>
      </c>
      <c r="E6" s="31" t="s">
        <v>101</v>
      </c>
      <c r="F6" s="32" t="s">
        <v>36</v>
      </c>
      <c r="G6" s="32" t="s">
        <v>97</v>
      </c>
      <c r="H6" s="26" t="s">
        <v>98</v>
      </c>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row>
    <row r="7" spans="1:245" ht="19.5" customHeight="1">
      <c r="A7" s="33" t="s">
        <v>56</v>
      </c>
      <c r="B7" s="34" t="s">
        <v>57</v>
      </c>
      <c r="C7" s="35" t="s">
        <v>58</v>
      </c>
      <c r="D7" s="36"/>
      <c r="E7" s="37"/>
      <c r="F7" s="38"/>
      <c r="G7" s="38"/>
      <c r="H7" s="39"/>
      <c r="I7" s="52"/>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row>
    <row r="8" spans="1:245" ht="21" customHeight="1">
      <c r="A8" s="40"/>
      <c r="B8" s="40"/>
      <c r="C8" s="40"/>
      <c r="D8" s="40"/>
      <c r="E8" s="40"/>
      <c r="F8" s="41"/>
      <c r="G8" s="42"/>
      <c r="H8" s="41"/>
      <c r="I8" s="52"/>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row>
    <row r="9" spans="1:245" ht="21" customHeight="1">
      <c r="A9" s="40"/>
      <c r="B9" s="40"/>
      <c r="C9" s="40"/>
      <c r="D9" s="40"/>
      <c r="E9" s="40"/>
      <c r="F9" s="41"/>
      <c r="G9" s="42"/>
      <c r="H9" s="41"/>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row>
    <row r="10" spans="1:245" ht="21" customHeight="1">
      <c r="A10" s="40"/>
      <c r="B10" s="40"/>
      <c r="C10" s="40"/>
      <c r="D10" s="40"/>
      <c r="E10" s="40"/>
      <c r="F10" s="41"/>
      <c r="G10" s="42"/>
      <c r="H10" s="41"/>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row>
    <row r="11" spans="1:245" ht="21" customHeight="1">
      <c r="A11" s="40"/>
      <c r="B11" s="40"/>
      <c r="C11" s="40"/>
      <c r="D11" s="40"/>
      <c r="E11" s="40"/>
      <c r="F11" s="41"/>
      <c r="G11" s="42"/>
      <c r="H11" s="41"/>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row>
    <row r="12" spans="1:245" ht="21" customHeight="1">
      <c r="A12" s="40"/>
      <c r="B12" s="40"/>
      <c r="C12" s="40"/>
      <c r="D12" s="40"/>
      <c r="E12" s="40"/>
      <c r="F12" s="41"/>
      <c r="G12" s="42"/>
      <c r="H12" s="41"/>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row>
    <row r="13" spans="1:245" ht="21" customHeight="1">
      <c r="A13" s="40"/>
      <c r="B13" s="40"/>
      <c r="C13" s="40"/>
      <c r="D13" s="40"/>
      <c r="E13" s="40"/>
      <c r="F13" s="41"/>
      <c r="G13" s="42"/>
      <c r="H13" s="41"/>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row>
    <row r="14" spans="1:245" ht="21" customHeight="1">
      <c r="A14" s="40"/>
      <c r="B14" s="40"/>
      <c r="C14" s="40"/>
      <c r="D14" s="40"/>
      <c r="E14" s="40"/>
      <c r="F14" s="41"/>
      <c r="G14" s="42"/>
      <c r="H14" s="41"/>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row>
    <row r="15" spans="1:245" ht="21" customHeight="1">
      <c r="A15" s="40"/>
      <c r="B15" s="40"/>
      <c r="C15" s="40"/>
      <c r="D15" s="40"/>
      <c r="E15" s="40"/>
      <c r="F15" s="41"/>
      <c r="G15" s="42"/>
      <c r="H15" s="41"/>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row>
    <row r="16" spans="1:245" ht="21" customHeight="1">
      <c r="A16" s="40"/>
      <c r="B16" s="40"/>
      <c r="C16" s="40"/>
      <c r="D16" s="40"/>
      <c r="E16" s="40"/>
      <c r="F16" s="41"/>
      <c r="G16" s="42"/>
      <c r="H16" s="41"/>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row>
    <row r="17" spans="1:245" ht="21" customHeight="1">
      <c r="A17" s="40"/>
      <c r="B17" s="40"/>
      <c r="C17" s="40"/>
      <c r="D17" s="40"/>
      <c r="E17" s="40"/>
      <c r="F17" s="41"/>
      <c r="G17" s="42"/>
      <c r="H17" s="41"/>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row>
    <row r="18" spans="1:245" ht="21" customHeight="1">
      <c r="A18" s="40"/>
      <c r="B18" s="40"/>
      <c r="C18" s="40"/>
      <c r="D18" s="40"/>
      <c r="E18" s="40"/>
      <c r="F18" s="41"/>
      <c r="G18" s="42"/>
      <c r="H18" s="41"/>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row>
    <row r="19" spans="1:245" ht="21" customHeight="1">
      <c r="A19" s="40"/>
      <c r="B19" s="40"/>
      <c r="C19" s="40"/>
      <c r="D19" s="40"/>
      <c r="E19" s="40"/>
      <c r="F19" s="41"/>
      <c r="G19" s="42"/>
      <c r="H19" s="41"/>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row>
    <row r="20" spans="1:245" ht="21" customHeight="1">
      <c r="A20" s="40"/>
      <c r="B20" s="40"/>
      <c r="C20" s="40"/>
      <c r="D20" s="40"/>
      <c r="E20" s="40"/>
      <c r="F20" s="41"/>
      <c r="G20" s="42"/>
      <c r="H20" s="41"/>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row>
    <row r="21" spans="1:245" ht="21" customHeight="1">
      <c r="A21" s="40"/>
      <c r="B21" s="40"/>
      <c r="C21" s="40"/>
      <c r="D21" s="40"/>
      <c r="E21" s="40"/>
      <c r="F21" s="41"/>
      <c r="G21" s="42"/>
      <c r="H21" s="41"/>
      <c r="I21" s="43"/>
      <c r="J21" s="5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row>
    <row r="22" spans="1:245" ht="19.5" customHeight="1">
      <c r="A22" s="43"/>
      <c r="B22" s="43"/>
      <c r="C22" s="43"/>
      <c r="D22" s="44"/>
      <c r="E22" s="44"/>
      <c r="F22" s="44"/>
      <c r="G22" s="44"/>
      <c r="H22" s="44"/>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row>
    <row r="23" spans="1:245" ht="19.5" customHeight="1">
      <c r="A23" s="43"/>
      <c r="B23" s="43"/>
      <c r="C23" s="43"/>
      <c r="D23" s="43"/>
      <c r="E23" s="43"/>
      <c r="F23" s="43"/>
      <c r="G23" s="43"/>
      <c r="H23" s="44"/>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row>
    <row r="24" spans="1:245" ht="19.5" customHeight="1">
      <c r="A24" s="43"/>
      <c r="B24" s="43"/>
      <c r="C24" s="43"/>
      <c r="D24" s="44"/>
      <c r="E24" s="44"/>
      <c r="F24" s="44"/>
      <c r="G24" s="44"/>
      <c r="H24" s="44"/>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row>
    <row r="25" spans="1:245" ht="19.5" customHeight="1">
      <c r="A25" s="43"/>
      <c r="B25" s="43"/>
      <c r="C25" s="43"/>
      <c r="D25" s="44"/>
      <c r="E25" s="44"/>
      <c r="F25" s="44"/>
      <c r="G25" s="44"/>
      <c r="H25" s="44"/>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row>
    <row r="26" spans="1:245" ht="19.5" customHeight="1">
      <c r="A26" s="43"/>
      <c r="B26" s="43"/>
      <c r="C26" s="43"/>
      <c r="D26" s="43"/>
      <c r="E26" s="43"/>
      <c r="F26" s="43"/>
      <c r="G26" s="43"/>
      <c r="H26" s="44"/>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row>
    <row r="27" spans="1:245" ht="19.5" customHeight="1">
      <c r="A27" s="43"/>
      <c r="B27" s="43"/>
      <c r="C27" s="43"/>
      <c r="D27" s="44"/>
      <c r="E27" s="44"/>
      <c r="F27" s="44"/>
      <c r="G27" s="44"/>
      <c r="H27" s="44"/>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row>
    <row r="28" spans="1:245" ht="19.5" customHeight="1">
      <c r="A28" s="43"/>
      <c r="B28" s="43"/>
      <c r="C28" s="43"/>
      <c r="D28" s="44"/>
      <c r="E28" s="44"/>
      <c r="F28" s="44"/>
      <c r="G28" s="44"/>
      <c r="H28" s="44"/>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row>
    <row r="29" spans="1:245" ht="19.5" customHeight="1">
      <c r="A29" s="43"/>
      <c r="B29" s="43"/>
      <c r="C29" s="43"/>
      <c r="D29" s="43"/>
      <c r="E29" s="43"/>
      <c r="F29" s="43"/>
      <c r="G29" s="43"/>
      <c r="H29" s="44"/>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row>
    <row r="30" spans="1:245" ht="19.5" customHeight="1">
      <c r="A30" s="43"/>
      <c r="B30" s="43"/>
      <c r="C30" s="43"/>
      <c r="D30" s="44"/>
      <c r="E30" s="44"/>
      <c r="F30" s="44"/>
      <c r="G30" s="44"/>
      <c r="H30" s="44"/>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row>
    <row r="31" spans="1:245" ht="19.5" customHeight="1">
      <c r="A31" s="43"/>
      <c r="B31" s="43"/>
      <c r="C31" s="43"/>
      <c r="D31" s="44"/>
      <c r="E31" s="44"/>
      <c r="F31" s="44"/>
      <c r="G31" s="44"/>
      <c r="H31" s="44"/>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row>
    <row r="32" spans="1:245" ht="19.5" customHeight="1">
      <c r="A32" s="43"/>
      <c r="B32" s="43"/>
      <c r="C32" s="43"/>
      <c r="D32" s="43"/>
      <c r="E32" s="43"/>
      <c r="F32" s="43"/>
      <c r="G32" s="43"/>
      <c r="H32" s="44"/>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row>
    <row r="33" spans="1:245" ht="19.5" customHeight="1">
      <c r="A33" s="43"/>
      <c r="B33" s="43"/>
      <c r="C33" s="43"/>
      <c r="D33" s="43"/>
      <c r="E33" s="45"/>
      <c r="F33" s="45"/>
      <c r="G33" s="45"/>
      <c r="H33" s="44"/>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row>
    <row r="34" spans="1:245" ht="19.5" customHeight="1">
      <c r="A34" s="43"/>
      <c r="B34" s="43"/>
      <c r="C34" s="43"/>
      <c r="D34" s="43"/>
      <c r="E34" s="45"/>
      <c r="F34" s="45"/>
      <c r="G34" s="45"/>
      <c r="H34" s="44"/>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row>
    <row r="35" spans="1:245" ht="19.5" customHeight="1">
      <c r="A35" s="43"/>
      <c r="B35" s="43"/>
      <c r="C35" s="43"/>
      <c r="D35" s="43"/>
      <c r="E35" s="43"/>
      <c r="F35" s="43"/>
      <c r="G35" s="43"/>
      <c r="H35" s="44"/>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row>
    <row r="36" spans="1:245" ht="19.5" customHeight="1">
      <c r="A36" s="43"/>
      <c r="B36" s="43"/>
      <c r="C36" s="43"/>
      <c r="D36" s="43"/>
      <c r="E36" s="46"/>
      <c r="F36" s="46"/>
      <c r="G36" s="46"/>
      <c r="H36" s="44"/>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row>
    <row r="37" spans="1:245" ht="19.5" customHeight="1">
      <c r="A37" s="47"/>
      <c r="B37" s="47"/>
      <c r="C37" s="47"/>
      <c r="D37" s="47"/>
      <c r="E37" s="48"/>
      <c r="F37" s="48"/>
      <c r="G37" s="48"/>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row>
    <row r="38" spans="1:245" ht="19.5" customHeight="1">
      <c r="A38" s="49"/>
      <c r="B38" s="49"/>
      <c r="C38" s="49"/>
      <c r="D38" s="49"/>
      <c r="E38" s="49"/>
      <c r="F38" s="49"/>
      <c r="G38" s="49"/>
      <c r="H38" s="50"/>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row>
    <row r="39" spans="1:245" ht="19.5" customHeight="1">
      <c r="A39" s="47"/>
      <c r="B39" s="47"/>
      <c r="C39" s="47"/>
      <c r="D39" s="47"/>
      <c r="E39" s="47"/>
      <c r="F39" s="47"/>
      <c r="G39" s="47"/>
      <c r="H39" s="50"/>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row>
    <row r="40" spans="1:245" ht="19.5" customHeight="1">
      <c r="A40" s="51"/>
      <c r="B40" s="51"/>
      <c r="C40" s="51"/>
      <c r="D40" s="51"/>
      <c r="E40" s="51"/>
      <c r="F40" s="47"/>
      <c r="G40" s="47"/>
      <c r="H40" s="50"/>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row>
    <row r="41" spans="1:245" ht="19.5" customHeight="1">
      <c r="A41" s="51"/>
      <c r="B41" s="51"/>
      <c r="C41" s="51"/>
      <c r="D41" s="51"/>
      <c r="E41" s="51"/>
      <c r="F41" s="47"/>
      <c r="G41" s="47"/>
      <c r="H41" s="50"/>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row>
    <row r="42" spans="1:245" ht="19.5" customHeight="1">
      <c r="A42" s="51"/>
      <c r="B42" s="51"/>
      <c r="C42" s="51"/>
      <c r="D42" s="51"/>
      <c r="E42" s="51"/>
      <c r="F42" s="47"/>
      <c r="G42" s="47"/>
      <c r="H42" s="50"/>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row>
    <row r="43" spans="1:245" ht="19.5" customHeight="1">
      <c r="A43" s="51"/>
      <c r="B43" s="51"/>
      <c r="C43" s="51"/>
      <c r="D43" s="51"/>
      <c r="E43" s="51"/>
      <c r="F43" s="47"/>
      <c r="G43" s="47"/>
      <c r="H43" s="50"/>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row>
    <row r="44" spans="1:245" ht="19.5" customHeight="1">
      <c r="A44" s="51"/>
      <c r="B44" s="51"/>
      <c r="C44" s="51"/>
      <c r="D44" s="51"/>
      <c r="E44" s="51"/>
      <c r="F44" s="47"/>
      <c r="G44" s="47"/>
      <c r="H44" s="50"/>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row>
    <row r="45" spans="1:245" ht="19.5" customHeight="1">
      <c r="A45" s="51"/>
      <c r="B45" s="51"/>
      <c r="C45" s="51"/>
      <c r="D45" s="51"/>
      <c r="E45" s="51"/>
      <c r="F45" s="47"/>
      <c r="G45" s="47"/>
      <c r="H45" s="50"/>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row>
    <row r="46" spans="1:245" ht="19.5" customHeight="1">
      <c r="A46" s="51"/>
      <c r="B46" s="51"/>
      <c r="C46" s="51"/>
      <c r="D46" s="51"/>
      <c r="E46" s="51"/>
      <c r="F46" s="47"/>
      <c r="G46" s="47"/>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row>
    <row r="47" spans="1:245" ht="19.5" customHeight="1">
      <c r="A47" s="51"/>
      <c r="B47" s="51"/>
      <c r="C47" s="51"/>
      <c r="D47" s="51"/>
      <c r="E47" s="51"/>
      <c r="F47" s="47"/>
      <c r="G47" s="47"/>
      <c r="H47" s="50"/>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row>
    <row r="48" spans="1:245" ht="19.5" customHeight="1">
      <c r="A48" s="51"/>
      <c r="B48" s="51"/>
      <c r="C48" s="51"/>
      <c r="D48" s="51"/>
      <c r="E48" s="51"/>
      <c r="F48" s="47"/>
      <c r="G48" s="47"/>
      <c r="H48" s="50"/>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row>
    <row r="49" spans="1:245" ht="19.5" customHeight="1">
      <c r="A49" s="51"/>
      <c r="B49" s="51"/>
      <c r="C49" s="51"/>
      <c r="D49" s="51"/>
      <c r="E49" s="51"/>
      <c r="F49" s="47"/>
      <c r="G49" s="47"/>
      <c r="H49" s="50"/>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workbookViewId="0" topLeftCell="A1">
      <selection activeCell="B13" sqref="B13"/>
    </sheetView>
  </sheetViews>
  <sheetFormatPr defaultColWidth="6.875" defaultRowHeight="12.75" customHeight="1"/>
  <cols>
    <col min="1" max="1" width="13.75390625" style="14" customWidth="1"/>
    <col min="2" max="2" width="32.00390625" style="14" customWidth="1"/>
    <col min="3" max="4" width="13.50390625" style="14" customWidth="1"/>
    <col min="5" max="7" width="14.00390625" style="14" customWidth="1"/>
    <col min="8" max="8" width="13.50390625" style="14" customWidth="1"/>
    <col min="9" max="9" width="6.50390625" style="14" customWidth="1"/>
    <col min="10" max="16384" width="6.875" style="14" customWidth="1"/>
  </cols>
  <sheetData>
    <row r="1" ht="22.5" customHeight="1">
      <c r="A1" s="54"/>
    </row>
    <row r="2" spans="1:9" ht="19.5" customHeight="1">
      <c r="A2" s="55"/>
      <c r="B2" s="55"/>
      <c r="C2" s="55"/>
      <c r="D2" s="55"/>
      <c r="E2" s="56"/>
      <c r="F2" s="55"/>
      <c r="G2" s="55"/>
      <c r="H2" s="57" t="s">
        <v>290</v>
      </c>
      <c r="I2" s="79"/>
    </row>
    <row r="3" spans="1:9" ht="25.5" customHeight="1">
      <c r="A3" s="19" t="s">
        <v>291</v>
      </c>
      <c r="B3" s="19"/>
      <c r="C3" s="19"/>
      <c r="D3" s="19"/>
      <c r="E3" s="19"/>
      <c r="F3" s="19"/>
      <c r="G3" s="19"/>
      <c r="H3" s="19"/>
      <c r="I3" s="79"/>
    </row>
    <row r="4" spans="1:9" ht="19.5" customHeight="1">
      <c r="A4" s="21" t="s">
        <v>288</v>
      </c>
      <c r="B4" s="58"/>
      <c r="C4" s="58"/>
      <c r="D4" s="58"/>
      <c r="E4" s="58"/>
      <c r="F4" s="58"/>
      <c r="G4" s="58"/>
      <c r="H4" s="22" t="s">
        <v>6</v>
      </c>
      <c r="I4" s="79"/>
    </row>
    <row r="5" spans="1:9" ht="19.5" customHeight="1">
      <c r="A5" s="31" t="s">
        <v>280</v>
      </c>
      <c r="B5" s="31" t="s">
        <v>281</v>
      </c>
      <c r="C5" s="26" t="s">
        <v>282</v>
      </c>
      <c r="D5" s="26"/>
      <c r="E5" s="26"/>
      <c r="F5" s="26"/>
      <c r="G5" s="26"/>
      <c r="H5" s="26"/>
      <c r="I5" s="79"/>
    </row>
    <row r="6" spans="1:9" ht="19.5" customHeight="1">
      <c r="A6" s="31"/>
      <c r="B6" s="31"/>
      <c r="C6" s="59" t="s">
        <v>36</v>
      </c>
      <c r="D6" s="60" t="s">
        <v>194</v>
      </c>
      <c r="E6" s="61" t="s">
        <v>283</v>
      </c>
      <c r="F6" s="62"/>
      <c r="G6" s="62"/>
      <c r="H6" s="63" t="s">
        <v>198</v>
      </c>
      <c r="I6" s="79"/>
    </row>
    <row r="7" spans="1:9" ht="33.75" customHeight="1">
      <c r="A7" s="37"/>
      <c r="B7" s="37"/>
      <c r="C7" s="64"/>
      <c r="D7" s="38"/>
      <c r="E7" s="65" t="s">
        <v>51</v>
      </c>
      <c r="F7" s="66" t="s">
        <v>284</v>
      </c>
      <c r="G7" s="67" t="s">
        <v>285</v>
      </c>
      <c r="H7" s="68"/>
      <c r="I7" s="79"/>
    </row>
    <row r="8" spans="1:9" ht="19.5" customHeight="1">
      <c r="A8" s="69"/>
      <c r="B8" s="69"/>
      <c r="C8" s="41"/>
      <c r="D8" s="41"/>
      <c r="E8" s="41"/>
      <c r="F8" s="41"/>
      <c r="G8" s="41"/>
      <c r="H8" s="41"/>
      <c r="I8" s="80"/>
    </row>
    <row r="9" spans="1:9" ht="19.5" customHeight="1">
      <c r="A9" s="70"/>
      <c r="B9" s="70"/>
      <c r="C9" s="70"/>
      <c r="D9" s="70"/>
      <c r="E9" s="71"/>
      <c r="F9" s="70"/>
      <c r="G9" s="70"/>
      <c r="H9" s="72"/>
      <c r="I9" s="79"/>
    </row>
    <row r="10" spans="1:9" ht="19.5" customHeight="1">
      <c r="A10" s="70"/>
      <c r="B10" s="70"/>
      <c r="C10" s="70"/>
      <c r="D10" s="70"/>
      <c r="E10" s="71"/>
      <c r="F10" s="73"/>
      <c r="G10" s="73"/>
      <c r="H10" s="72"/>
      <c r="I10" s="77"/>
    </row>
    <row r="11" spans="1:9" ht="19.5" customHeight="1">
      <c r="A11" s="70"/>
      <c r="B11" s="70"/>
      <c r="C11" s="70"/>
      <c r="D11" s="70"/>
      <c r="E11" s="74"/>
      <c r="F11" s="70"/>
      <c r="G11" s="70"/>
      <c r="H11" s="72"/>
      <c r="I11" s="77"/>
    </row>
    <row r="12" spans="1:9" ht="19.5" customHeight="1">
      <c r="A12" s="70"/>
      <c r="B12" s="70"/>
      <c r="C12" s="70"/>
      <c r="D12" s="70"/>
      <c r="E12" s="74"/>
      <c r="F12" s="70"/>
      <c r="G12" s="70"/>
      <c r="H12" s="72"/>
      <c r="I12" s="77"/>
    </row>
    <row r="13" spans="1:9" ht="19.5" customHeight="1">
      <c r="A13" s="70"/>
      <c r="B13" s="70"/>
      <c r="C13" s="70"/>
      <c r="D13" s="70"/>
      <c r="E13" s="71"/>
      <c r="F13" s="70"/>
      <c r="G13" s="70"/>
      <c r="H13" s="72"/>
      <c r="I13" s="77"/>
    </row>
    <row r="14" spans="1:9" ht="19.5" customHeight="1">
      <c r="A14" s="70"/>
      <c r="B14" s="70"/>
      <c r="C14" s="70"/>
      <c r="D14" s="70"/>
      <c r="E14" s="71"/>
      <c r="F14" s="70"/>
      <c r="G14" s="70"/>
      <c r="H14" s="72"/>
      <c r="I14" s="77"/>
    </row>
    <row r="15" spans="1:9" ht="19.5" customHeight="1">
      <c r="A15" s="70"/>
      <c r="B15" s="70"/>
      <c r="C15" s="70"/>
      <c r="D15" s="70"/>
      <c r="E15" s="74"/>
      <c r="F15" s="70"/>
      <c r="G15" s="70"/>
      <c r="H15" s="72"/>
      <c r="I15" s="77"/>
    </row>
    <row r="16" spans="1:9" ht="19.5" customHeight="1">
      <c r="A16" s="70"/>
      <c r="B16" s="70"/>
      <c r="C16" s="70"/>
      <c r="D16" s="70"/>
      <c r="E16" s="74"/>
      <c r="F16" s="70"/>
      <c r="G16" s="70"/>
      <c r="H16" s="72"/>
      <c r="I16" s="77"/>
    </row>
    <row r="17" spans="1:9" ht="19.5" customHeight="1">
      <c r="A17" s="70"/>
      <c r="B17" s="70"/>
      <c r="C17" s="70"/>
      <c r="D17" s="70"/>
      <c r="E17" s="71"/>
      <c r="F17" s="70"/>
      <c r="G17" s="70"/>
      <c r="H17" s="72"/>
      <c r="I17" s="77"/>
    </row>
    <row r="18" spans="1:9" ht="19.5" customHeight="1">
      <c r="A18" s="70"/>
      <c r="B18" s="70"/>
      <c r="C18" s="70"/>
      <c r="D18" s="70"/>
      <c r="E18" s="71"/>
      <c r="F18" s="70"/>
      <c r="G18" s="70"/>
      <c r="H18" s="72"/>
      <c r="I18" s="77"/>
    </row>
    <row r="19" spans="1:9" ht="19.5" customHeight="1">
      <c r="A19" s="70"/>
      <c r="B19" s="70"/>
      <c r="C19" s="70"/>
      <c r="D19" s="70"/>
      <c r="E19" s="75"/>
      <c r="F19" s="70"/>
      <c r="G19" s="70"/>
      <c r="H19" s="72"/>
      <c r="I19" s="77"/>
    </row>
    <row r="20" spans="1:9" ht="19.5" customHeight="1">
      <c r="A20" s="70"/>
      <c r="B20" s="70"/>
      <c r="C20" s="70"/>
      <c r="D20" s="70"/>
      <c r="E20" s="74"/>
      <c r="F20" s="70"/>
      <c r="G20" s="70"/>
      <c r="H20" s="72"/>
      <c r="I20" s="77"/>
    </row>
    <row r="21" spans="1:9" ht="19.5" customHeight="1">
      <c r="A21" s="74"/>
      <c r="B21" s="74"/>
      <c r="C21" s="74"/>
      <c r="D21" s="74"/>
      <c r="E21" s="74"/>
      <c r="F21" s="70"/>
      <c r="G21" s="70"/>
      <c r="H21" s="72"/>
      <c r="I21" s="77"/>
    </row>
    <row r="22" spans="1:9" ht="19.5" customHeight="1">
      <c r="A22" s="72"/>
      <c r="B22" s="72"/>
      <c r="C22" s="72"/>
      <c r="D22" s="72"/>
      <c r="E22" s="76"/>
      <c r="F22" s="72"/>
      <c r="G22" s="72"/>
      <c r="H22" s="72"/>
      <c r="I22" s="77"/>
    </row>
    <row r="23" spans="1:9" ht="19.5" customHeight="1">
      <c r="A23" s="72"/>
      <c r="B23" s="72"/>
      <c r="C23" s="72"/>
      <c r="D23" s="72"/>
      <c r="E23" s="76"/>
      <c r="F23" s="72"/>
      <c r="G23" s="72"/>
      <c r="H23" s="72"/>
      <c r="I23" s="77"/>
    </row>
    <row r="24" spans="1:9" ht="19.5" customHeight="1">
      <c r="A24" s="72"/>
      <c r="B24" s="72"/>
      <c r="C24" s="72"/>
      <c r="D24" s="72"/>
      <c r="E24" s="76"/>
      <c r="F24" s="72"/>
      <c r="G24" s="72"/>
      <c r="H24" s="72"/>
      <c r="I24" s="77"/>
    </row>
    <row r="25" spans="1:9" ht="19.5" customHeight="1">
      <c r="A25" s="72"/>
      <c r="B25" s="72"/>
      <c r="C25" s="72"/>
      <c r="D25" s="72"/>
      <c r="E25" s="76"/>
      <c r="F25" s="72"/>
      <c r="G25" s="72"/>
      <c r="H25" s="72"/>
      <c r="I25" s="77"/>
    </row>
    <row r="26" spans="1:9" ht="19.5" customHeight="1">
      <c r="A26" s="77"/>
      <c r="B26" s="77"/>
      <c r="C26" s="77"/>
      <c r="D26" s="77"/>
      <c r="E26" s="78"/>
      <c r="F26" s="77"/>
      <c r="G26" s="77"/>
      <c r="H26" s="77"/>
      <c r="I26" s="77"/>
    </row>
    <row r="27" spans="1:9" ht="19.5" customHeight="1">
      <c r="A27" s="77"/>
      <c r="B27" s="77"/>
      <c r="C27" s="77"/>
      <c r="D27" s="77"/>
      <c r="E27" s="78"/>
      <c r="F27" s="77"/>
      <c r="G27" s="77"/>
      <c r="H27" s="77"/>
      <c r="I27" s="77"/>
    </row>
    <row r="28" spans="1:9" ht="19.5" customHeight="1">
      <c r="A28" s="77"/>
      <c r="B28" s="77"/>
      <c r="C28" s="77"/>
      <c r="D28" s="77"/>
      <c r="E28" s="78"/>
      <c r="F28" s="77"/>
      <c r="G28" s="77"/>
      <c r="H28" s="77"/>
      <c r="I28" s="77"/>
    </row>
    <row r="29" spans="1:9" ht="19.5" customHeight="1">
      <c r="A29" s="77"/>
      <c r="B29" s="77"/>
      <c r="C29" s="77"/>
      <c r="D29" s="77"/>
      <c r="E29" s="78"/>
      <c r="F29" s="77"/>
      <c r="G29" s="77"/>
      <c r="H29" s="77"/>
      <c r="I29" s="77"/>
    </row>
    <row r="30" spans="1:9" ht="19.5" customHeight="1">
      <c r="A30" s="77"/>
      <c r="B30" s="77"/>
      <c r="C30" s="77"/>
      <c r="D30" s="77"/>
      <c r="E30" s="78"/>
      <c r="F30" s="77"/>
      <c r="G30" s="77"/>
      <c r="H30" s="77"/>
      <c r="I30" s="77"/>
    </row>
    <row r="31" spans="1:9" ht="19.5" customHeight="1">
      <c r="A31" s="77"/>
      <c r="B31" s="77"/>
      <c r="C31" s="77"/>
      <c r="D31" s="77"/>
      <c r="E31" s="78"/>
      <c r="F31" s="77"/>
      <c r="G31" s="77"/>
      <c r="H31" s="77"/>
      <c r="I31" s="77"/>
    </row>
  </sheetData>
  <sheetProtection/>
  <mergeCells count="7">
    <mergeCell ref="A3:H3"/>
    <mergeCell ref="C5:H5"/>
    <mergeCell ref="A5:A7"/>
    <mergeCell ref="B5:B7"/>
    <mergeCell ref="C6:C7"/>
    <mergeCell ref="D6:D7"/>
    <mergeCell ref="H6:H7"/>
  </mergeCells>
  <printOptions horizontalCentered="1"/>
  <pageMargins left="0.75" right="0.75" top="0.8300000000000001"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workbookViewId="0" topLeftCell="A1">
      <selection activeCell="K11" sqref="K11"/>
    </sheetView>
  </sheetViews>
  <sheetFormatPr defaultColWidth="6.875" defaultRowHeight="12.75" customHeight="1"/>
  <cols>
    <col min="1" max="3" width="4.625" style="14" customWidth="1"/>
    <col min="4" max="4" width="12.75390625" style="14" customWidth="1"/>
    <col min="5" max="5" width="69.25390625" style="14" customWidth="1"/>
    <col min="6" max="8" width="14.75390625" style="14" customWidth="1"/>
    <col min="9" max="245" width="8.00390625" style="14" customWidth="1"/>
    <col min="246" max="16384" width="6.875" style="14" customWidth="1"/>
  </cols>
  <sheetData>
    <row r="1" spans="1:3" ht="19.5" customHeight="1">
      <c r="A1" s="15"/>
      <c r="B1" s="15"/>
      <c r="C1" s="15"/>
    </row>
    <row r="2" spans="1:245" ht="19.5" customHeight="1">
      <c r="A2" s="16"/>
      <c r="B2" s="17"/>
      <c r="C2" s="17"/>
      <c r="D2" s="17"/>
      <c r="E2" s="17"/>
      <c r="F2" s="17"/>
      <c r="G2" s="17"/>
      <c r="H2" s="18" t="s">
        <v>292</v>
      </c>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row>
    <row r="3" spans="1:245" ht="19.5" customHeight="1">
      <c r="A3" s="19" t="s">
        <v>293</v>
      </c>
      <c r="B3" s="19"/>
      <c r="C3" s="19"/>
      <c r="D3" s="19"/>
      <c r="E3" s="19"/>
      <c r="F3" s="19"/>
      <c r="G3" s="19"/>
      <c r="H3" s="19"/>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row>
    <row r="4" spans="1:245" ht="19.5" customHeight="1">
      <c r="A4" s="20" t="s">
        <v>288</v>
      </c>
      <c r="B4" s="20"/>
      <c r="C4" s="20"/>
      <c r="D4" s="20"/>
      <c r="E4" s="20"/>
      <c r="F4" s="21"/>
      <c r="G4" s="21"/>
      <c r="H4" s="22" t="s">
        <v>6</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row>
    <row r="5" spans="1:245" ht="19.5" customHeight="1">
      <c r="A5" s="23" t="s">
        <v>35</v>
      </c>
      <c r="B5" s="23"/>
      <c r="C5" s="23"/>
      <c r="D5" s="24"/>
      <c r="E5" s="25"/>
      <c r="F5" s="26" t="s">
        <v>294</v>
      </c>
      <c r="G5" s="26"/>
      <c r="H5" s="26"/>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row>
    <row r="6" spans="1:245" ht="19.5" customHeight="1">
      <c r="A6" s="27" t="s">
        <v>46</v>
      </c>
      <c r="B6" s="28"/>
      <c r="C6" s="29"/>
      <c r="D6" s="30" t="s">
        <v>47</v>
      </c>
      <c r="E6" s="31" t="s">
        <v>101</v>
      </c>
      <c r="F6" s="32" t="s">
        <v>36</v>
      </c>
      <c r="G6" s="32" t="s">
        <v>97</v>
      </c>
      <c r="H6" s="26" t="s">
        <v>98</v>
      </c>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row>
    <row r="7" spans="1:245" ht="19.5" customHeight="1">
      <c r="A7" s="33" t="s">
        <v>56</v>
      </c>
      <c r="B7" s="34" t="s">
        <v>57</v>
      </c>
      <c r="C7" s="35" t="s">
        <v>58</v>
      </c>
      <c r="D7" s="36"/>
      <c r="E7" s="37"/>
      <c r="F7" s="38"/>
      <c r="G7" s="38"/>
      <c r="H7" s="39"/>
      <c r="I7" s="52"/>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row>
    <row r="8" spans="1:245" ht="24" customHeight="1">
      <c r="A8" s="40"/>
      <c r="B8" s="40"/>
      <c r="C8" s="40"/>
      <c r="D8" s="40"/>
      <c r="E8" s="40"/>
      <c r="F8" s="41"/>
      <c r="G8" s="42"/>
      <c r="H8" s="41"/>
      <c r="I8" s="52"/>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row>
    <row r="9" spans="1:245" ht="24" customHeight="1">
      <c r="A9" s="40"/>
      <c r="B9" s="40"/>
      <c r="C9" s="40"/>
      <c r="D9" s="40"/>
      <c r="E9" s="40"/>
      <c r="F9" s="41"/>
      <c r="G9" s="42"/>
      <c r="H9" s="41"/>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row>
    <row r="10" spans="1:245" ht="24" customHeight="1">
      <c r="A10" s="40"/>
      <c r="B10" s="40"/>
      <c r="C10" s="40"/>
      <c r="D10" s="40"/>
      <c r="E10" s="40"/>
      <c r="F10" s="41"/>
      <c r="G10" s="42"/>
      <c r="H10" s="41"/>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row>
    <row r="11" spans="1:245" ht="24" customHeight="1">
      <c r="A11" s="40"/>
      <c r="B11" s="40"/>
      <c r="C11" s="40"/>
      <c r="D11" s="40"/>
      <c r="E11" s="40"/>
      <c r="F11" s="41"/>
      <c r="G11" s="42"/>
      <c r="H11" s="41"/>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row>
    <row r="12" spans="1:245" ht="24" customHeight="1">
      <c r="A12" s="40"/>
      <c r="B12" s="40"/>
      <c r="C12" s="40"/>
      <c r="D12" s="40"/>
      <c r="E12" s="40"/>
      <c r="F12" s="41"/>
      <c r="G12" s="42"/>
      <c r="H12" s="41"/>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row>
    <row r="13" spans="1:245" ht="24" customHeight="1">
      <c r="A13" s="40"/>
      <c r="B13" s="40"/>
      <c r="C13" s="40"/>
      <c r="D13" s="40"/>
      <c r="E13" s="40"/>
      <c r="F13" s="41"/>
      <c r="G13" s="42"/>
      <c r="H13" s="41"/>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row>
    <row r="14" spans="1:245" ht="24" customHeight="1">
      <c r="A14" s="40"/>
      <c r="B14" s="40"/>
      <c r="C14" s="40"/>
      <c r="D14" s="40"/>
      <c r="E14" s="40"/>
      <c r="F14" s="41"/>
      <c r="G14" s="42"/>
      <c r="H14" s="41"/>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row>
    <row r="15" spans="1:245" ht="24" customHeight="1">
      <c r="A15" s="40"/>
      <c r="B15" s="40"/>
      <c r="C15" s="40"/>
      <c r="D15" s="40"/>
      <c r="E15" s="40"/>
      <c r="F15" s="41"/>
      <c r="G15" s="42"/>
      <c r="H15" s="41"/>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row>
    <row r="16" spans="1:245" ht="24" customHeight="1">
      <c r="A16" s="40"/>
      <c r="B16" s="40"/>
      <c r="C16" s="40"/>
      <c r="D16" s="40"/>
      <c r="E16" s="40"/>
      <c r="F16" s="41"/>
      <c r="G16" s="42"/>
      <c r="H16" s="41"/>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row>
    <row r="17" spans="1:245" ht="24" customHeight="1">
      <c r="A17" s="40"/>
      <c r="B17" s="40"/>
      <c r="C17" s="40"/>
      <c r="D17" s="40"/>
      <c r="E17" s="40"/>
      <c r="F17" s="41"/>
      <c r="G17" s="42"/>
      <c r="H17" s="41"/>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row>
    <row r="18" spans="1:245" ht="24" customHeight="1">
      <c r="A18" s="40"/>
      <c r="B18" s="40"/>
      <c r="C18" s="40"/>
      <c r="D18" s="40"/>
      <c r="E18" s="40"/>
      <c r="F18" s="41"/>
      <c r="G18" s="42"/>
      <c r="H18" s="41"/>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row>
    <row r="19" spans="1:245" ht="24" customHeight="1">
      <c r="A19" s="40"/>
      <c r="B19" s="40"/>
      <c r="C19" s="40"/>
      <c r="D19" s="40"/>
      <c r="E19" s="40"/>
      <c r="F19" s="41"/>
      <c r="G19" s="42"/>
      <c r="H19" s="41"/>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row>
    <row r="20" spans="1:245" ht="24" customHeight="1">
      <c r="A20" s="40"/>
      <c r="B20" s="40"/>
      <c r="C20" s="40"/>
      <c r="D20" s="40"/>
      <c r="E20" s="40"/>
      <c r="F20" s="41"/>
      <c r="G20" s="42"/>
      <c r="H20" s="41"/>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row>
    <row r="21" spans="1:245" ht="24" customHeight="1">
      <c r="A21" s="40"/>
      <c r="B21" s="40"/>
      <c r="C21" s="40"/>
      <c r="D21" s="40"/>
      <c r="E21" s="40"/>
      <c r="F21" s="41"/>
      <c r="G21" s="42"/>
      <c r="H21" s="41"/>
      <c r="I21" s="43"/>
      <c r="J21" s="5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row>
    <row r="22" spans="1:245" ht="24" customHeight="1">
      <c r="A22" s="40"/>
      <c r="B22" s="40"/>
      <c r="C22" s="40"/>
      <c r="D22" s="40"/>
      <c r="E22" s="40"/>
      <c r="F22" s="41"/>
      <c r="G22" s="42"/>
      <c r="H22" s="41"/>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row>
    <row r="23" spans="1:245" ht="24" customHeight="1">
      <c r="A23" s="40"/>
      <c r="B23" s="40"/>
      <c r="C23" s="40"/>
      <c r="D23" s="40"/>
      <c r="E23" s="40"/>
      <c r="F23" s="41"/>
      <c r="G23" s="42"/>
      <c r="H23" s="41"/>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row>
    <row r="24" spans="1:245" ht="24" customHeight="1">
      <c r="A24" s="40"/>
      <c r="B24" s="40"/>
      <c r="C24" s="40"/>
      <c r="D24" s="40"/>
      <c r="E24" s="40"/>
      <c r="F24" s="41"/>
      <c r="G24" s="42"/>
      <c r="H24" s="41"/>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row>
    <row r="25" spans="1:245" ht="19.5" customHeight="1">
      <c r="A25" s="43"/>
      <c r="B25" s="43"/>
      <c r="C25" s="43"/>
      <c r="D25" s="44"/>
      <c r="E25" s="44"/>
      <c r="F25" s="44"/>
      <c r="G25" s="44"/>
      <c r="H25" s="44"/>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row>
    <row r="26" spans="1:245" ht="19.5" customHeight="1">
      <c r="A26" s="43"/>
      <c r="B26" s="43"/>
      <c r="C26" s="43"/>
      <c r="D26" s="43"/>
      <c r="E26" s="43"/>
      <c r="F26" s="43"/>
      <c r="G26" s="43"/>
      <c r="H26" s="44"/>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row>
    <row r="27" spans="1:245" ht="19.5" customHeight="1">
      <c r="A27" s="43"/>
      <c r="B27" s="43"/>
      <c r="C27" s="43"/>
      <c r="D27" s="44"/>
      <c r="E27" s="44"/>
      <c r="F27" s="44"/>
      <c r="G27" s="44"/>
      <c r="H27" s="44"/>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row>
    <row r="28" spans="1:245" ht="19.5" customHeight="1">
      <c r="A28" s="43"/>
      <c r="B28" s="43"/>
      <c r="C28" s="43"/>
      <c r="D28" s="44"/>
      <c r="E28" s="44"/>
      <c r="F28" s="44"/>
      <c r="G28" s="44"/>
      <c r="H28" s="44"/>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row>
    <row r="29" spans="1:245" ht="19.5" customHeight="1">
      <c r="A29" s="43"/>
      <c r="B29" s="43"/>
      <c r="C29" s="43"/>
      <c r="D29" s="43"/>
      <c r="E29" s="43"/>
      <c r="F29" s="43"/>
      <c r="G29" s="43"/>
      <c r="H29" s="44"/>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row>
    <row r="30" spans="1:245" ht="19.5" customHeight="1">
      <c r="A30" s="43"/>
      <c r="B30" s="43"/>
      <c r="C30" s="43"/>
      <c r="D30" s="44"/>
      <c r="E30" s="44"/>
      <c r="F30" s="44"/>
      <c r="G30" s="44"/>
      <c r="H30" s="44"/>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row>
    <row r="31" spans="1:245" ht="19.5" customHeight="1">
      <c r="A31" s="43"/>
      <c r="B31" s="43"/>
      <c r="C31" s="43"/>
      <c r="D31" s="44"/>
      <c r="E31" s="44"/>
      <c r="F31" s="44"/>
      <c r="G31" s="44"/>
      <c r="H31" s="44"/>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row>
    <row r="32" spans="1:245" ht="19.5" customHeight="1">
      <c r="A32" s="43"/>
      <c r="B32" s="43"/>
      <c r="C32" s="43"/>
      <c r="D32" s="43"/>
      <c r="E32" s="43"/>
      <c r="F32" s="43"/>
      <c r="G32" s="43"/>
      <c r="H32" s="44"/>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row>
    <row r="33" spans="1:245" ht="19.5" customHeight="1">
      <c r="A33" s="43"/>
      <c r="B33" s="43"/>
      <c r="C33" s="43"/>
      <c r="D33" s="43"/>
      <c r="E33" s="45"/>
      <c r="F33" s="45"/>
      <c r="G33" s="45"/>
      <c r="H33" s="44"/>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row>
    <row r="34" spans="1:245" ht="19.5" customHeight="1">
      <c r="A34" s="43"/>
      <c r="B34" s="43"/>
      <c r="C34" s="43"/>
      <c r="D34" s="43"/>
      <c r="E34" s="45"/>
      <c r="F34" s="45"/>
      <c r="G34" s="45"/>
      <c r="H34" s="44"/>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row>
    <row r="35" spans="1:245" ht="19.5" customHeight="1">
      <c r="A35" s="43"/>
      <c r="B35" s="43"/>
      <c r="C35" s="43"/>
      <c r="D35" s="43"/>
      <c r="E35" s="43"/>
      <c r="F35" s="43"/>
      <c r="G35" s="43"/>
      <c r="H35" s="44"/>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row>
    <row r="36" spans="1:245" ht="19.5" customHeight="1">
      <c r="A36" s="43"/>
      <c r="B36" s="43"/>
      <c r="C36" s="43"/>
      <c r="D36" s="43"/>
      <c r="E36" s="46"/>
      <c r="F36" s="46"/>
      <c r="G36" s="46"/>
      <c r="H36" s="44"/>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row>
    <row r="37" spans="1:245" ht="19.5" customHeight="1">
      <c r="A37" s="47"/>
      <c r="B37" s="47"/>
      <c r="C37" s="47"/>
      <c r="D37" s="47"/>
      <c r="E37" s="48"/>
      <c r="F37" s="48"/>
      <c r="G37" s="48"/>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row>
    <row r="38" spans="1:245" ht="19.5" customHeight="1">
      <c r="A38" s="49"/>
      <c r="B38" s="49"/>
      <c r="C38" s="49"/>
      <c r="D38" s="49"/>
      <c r="E38" s="49"/>
      <c r="F38" s="49"/>
      <c r="G38" s="49"/>
      <c r="H38" s="50"/>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row>
    <row r="39" spans="1:245" ht="19.5" customHeight="1">
      <c r="A39" s="47"/>
      <c r="B39" s="47"/>
      <c r="C39" s="47"/>
      <c r="D39" s="47"/>
      <c r="E39" s="47"/>
      <c r="F39" s="47"/>
      <c r="G39" s="47"/>
      <c r="H39" s="50"/>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row>
    <row r="40" spans="1:245" ht="19.5" customHeight="1">
      <c r="A40" s="51"/>
      <c r="B40" s="51"/>
      <c r="C40" s="51"/>
      <c r="D40" s="51"/>
      <c r="E40" s="51"/>
      <c r="F40" s="47"/>
      <c r="G40" s="47"/>
      <c r="H40" s="50"/>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row>
    <row r="41" spans="1:245" ht="19.5" customHeight="1">
      <c r="A41" s="51"/>
      <c r="B41" s="51"/>
      <c r="C41" s="51"/>
      <c r="D41" s="51"/>
      <c r="E41" s="51"/>
      <c r="F41" s="47"/>
      <c r="G41" s="47"/>
      <c r="H41" s="50"/>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row>
    <row r="42" spans="1:245" ht="19.5" customHeight="1">
      <c r="A42" s="51"/>
      <c r="B42" s="51"/>
      <c r="C42" s="51"/>
      <c r="D42" s="51"/>
      <c r="E42" s="51"/>
      <c r="F42" s="47"/>
      <c r="G42" s="47"/>
      <c r="H42" s="50"/>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row>
    <row r="43" spans="1:245" ht="19.5" customHeight="1">
      <c r="A43" s="51"/>
      <c r="B43" s="51"/>
      <c r="C43" s="51"/>
      <c r="D43" s="51"/>
      <c r="E43" s="51"/>
      <c r="F43" s="47"/>
      <c r="G43" s="47"/>
      <c r="H43" s="50"/>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row>
    <row r="44" spans="1:245" ht="19.5" customHeight="1">
      <c r="A44" s="51"/>
      <c r="B44" s="51"/>
      <c r="C44" s="51"/>
      <c r="D44" s="51"/>
      <c r="E44" s="51"/>
      <c r="F44" s="47"/>
      <c r="G44" s="47"/>
      <c r="H44" s="50"/>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row>
    <row r="45" spans="1:245" ht="19.5" customHeight="1">
      <c r="A45" s="51"/>
      <c r="B45" s="51"/>
      <c r="C45" s="51"/>
      <c r="D45" s="51"/>
      <c r="E45" s="51"/>
      <c r="F45" s="47"/>
      <c r="G45" s="47"/>
      <c r="H45" s="50"/>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row>
    <row r="46" spans="1:245" ht="19.5" customHeight="1">
      <c r="A46" s="51"/>
      <c r="B46" s="51"/>
      <c r="C46" s="51"/>
      <c r="D46" s="51"/>
      <c r="E46" s="51"/>
      <c r="F46" s="47"/>
      <c r="G46" s="47"/>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row>
    <row r="47" spans="1:245" ht="19.5" customHeight="1">
      <c r="A47" s="51"/>
      <c r="B47" s="51"/>
      <c r="C47" s="51"/>
      <c r="D47" s="51"/>
      <c r="E47" s="51"/>
      <c r="F47" s="47"/>
      <c r="G47" s="47"/>
      <c r="H47" s="50"/>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row>
    <row r="48" spans="1:245" ht="19.5" customHeight="1">
      <c r="A48" s="51"/>
      <c r="B48" s="51"/>
      <c r="C48" s="51"/>
      <c r="D48" s="51"/>
      <c r="E48" s="51"/>
      <c r="F48" s="47"/>
      <c r="G48" s="47"/>
      <c r="H48" s="50"/>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row>
    <row r="49" spans="1:245" ht="19.5" customHeight="1">
      <c r="A49" s="51"/>
      <c r="B49" s="51"/>
      <c r="C49" s="51"/>
      <c r="D49" s="51"/>
      <c r="E49" s="51"/>
      <c r="F49" s="47"/>
      <c r="G49" s="47"/>
      <c r="H49" s="50"/>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row>
  </sheetData>
  <sheetProtection/>
  <mergeCells count="8">
    <mergeCell ref="A1:C1"/>
    <mergeCell ref="A3:H3"/>
    <mergeCell ref="F5:H5"/>
    <mergeCell ref="D6:D7"/>
    <mergeCell ref="E6:E7"/>
    <mergeCell ref="F6:F7"/>
    <mergeCell ref="G6:G7"/>
    <mergeCell ref="H6:H7"/>
  </mergeCells>
  <printOptions horizontalCentered="1"/>
  <pageMargins left="0.75" right="0.75" top="0.8300000000000001"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M40"/>
  <sheetViews>
    <sheetView tabSelected="1" zoomScaleSheetLayoutView="100" workbookViewId="0" topLeftCell="A1">
      <selection activeCell="P9" sqref="P9"/>
    </sheetView>
  </sheetViews>
  <sheetFormatPr defaultColWidth="7.00390625" defaultRowHeight="14.25"/>
  <cols>
    <col min="1" max="1" width="3.75390625" style="1" customWidth="1"/>
    <col min="2" max="2" width="3.125" style="1" customWidth="1"/>
    <col min="3" max="3" width="18.125" style="1" customWidth="1"/>
    <col min="4" max="4" width="9.00390625" style="1" customWidth="1"/>
    <col min="5" max="5" width="9.875" style="1" customWidth="1"/>
    <col min="6" max="6" width="8.75390625" style="1" customWidth="1"/>
    <col min="7" max="7" width="42.00390625" style="1" customWidth="1"/>
    <col min="8" max="8" width="21.125" style="1" customWidth="1"/>
    <col min="9" max="9" width="20.125" style="1" customWidth="1"/>
    <col min="10" max="10" width="19.375" style="1" customWidth="1"/>
    <col min="11" max="11" width="22.125" style="1" customWidth="1"/>
    <col min="12" max="12" width="13.75390625" style="1" customWidth="1"/>
    <col min="13" max="13" width="18.125" style="1" customWidth="1"/>
    <col min="14" max="16384" width="7.00390625" style="1" customWidth="1"/>
  </cols>
  <sheetData>
    <row r="1" spans="1:13" ht="26.25" customHeight="1">
      <c r="A1" s="2" t="s">
        <v>295</v>
      </c>
      <c r="B1" s="2"/>
      <c r="C1" s="2"/>
      <c r="D1" s="2"/>
      <c r="E1" s="2"/>
      <c r="F1" s="2"/>
      <c r="G1" s="2"/>
      <c r="H1" s="2"/>
      <c r="I1" s="2"/>
      <c r="J1" s="2"/>
      <c r="K1" s="2"/>
      <c r="L1" s="2"/>
      <c r="M1" s="2"/>
    </row>
    <row r="2" spans="1:13" ht="14.25">
      <c r="A2" s="3"/>
      <c r="B2" s="4" t="s">
        <v>6</v>
      </c>
      <c r="C2" s="4"/>
      <c r="D2" s="4"/>
      <c r="E2" s="4"/>
      <c r="F2" s="4"/>
      <c r="G2" s="4"/>
      <c r="H2" s="4"/>
      <c r="I2" s="4"/>
      <c r="J2" s="4"/>
      <c r="K2" s="4"/>
      <c r="L2" s="4"/>
      <c r="M2" s="4"/>
    </row>
    <row r="3" spans="1:13" ht="12">
      <c r="A3" s="5" t="s">
        <v>296</v>
      </c>
      <c r="B3" s="5"/>
      <c r="C3" s="5"/>
      <c r="D3" s="5" t="s">
        <v>297</v>
      </c>
      <c r="E3" s="5"/>
      <c r="F3" s="5"/>
      <c r="G3" s="5" t="s">
        <v>298</v>
      </c>
      <c r="H3" s="5" t="s">
        <v>299</v>
      </c>
      <c r="I3" s="5"/>
      <c r="J3" s="5"/>
      <c r="K3" s="5"/>
      <c r="L3" s="5"/>
      <c r="M3" s="5"/>
    </row>
    <row r="4" spans="1:13" ht="12">
      <c r="A4" s="5"/>
      <c r="B4" s="5"/>
      <c r="C4" s="5"/>
      <c r="D4" s="5"/>
      <c r="E4" s="5"/>
      <c r="F4" s="5"/>
      <c r="G4" s="5"/>
      <c r="H4" s="5" t="s">
        <v>300</v>
      </c>
      <c r="I4" s="5"/>
      <c r="J4" s="10" t="s">
        <v>301</v>
      </c>
      <c r="K4" s="10"/>
      <c r="L4" s="10" t="s">
        <v>302</v>
      </c>
      <c r="M4" s="10"/>
    </row>
    <row r="5" spans="1:13" ht="12">
      <c r="A5" s="6"/>
      <c r="B5" s="6"/>
      <c r="C5" s="6"/>
      <c r="D5" s="6" t="s">
        <v>303</v>
      </c>
      <c r="E5" s="6" t="s">
        <v>304</v>
      </c>
      <c r="F5" s="6" t="s">
        <v>305</v>
      </c>
      <c r="G5" s="6"/>
      <c r="H5" s="6" t="s">
        <v>306</v>
      </c>
      <c r="I5" s="11" t="s">
        <v>307</v>
      </c>
      <c r="J5" s="11" t="s">
        <v>306</v>
      </c>
      <c r="K5" s="6" t="s">
        <v>307</v>
      </c>
      <c r="L5" s="6" t="s">
        <v>306</v>
      </c>
      <c r="M5" s="11" t="s">
        <v>307</v>
      </c>
    </row>
    <row r="6" spans="1:13" ht="57.75">
      <c r="A6" s="7" t="s">
        <v>271</v>
      </c>
      <c r="B6" s="7"/>
      <c r="C6" s="7"/>
      <c r="D6" s="8">
        <v>10</v>
      </c>
      <c r="E6" s="8">
        <v>10</v>
      </c>
      <c r="F6" s="8"/>
      <c r="G6" s="7" t="s">
        <v>308</v>
      </c>
      <c r="H6" s="9" t="s">
        <v>309</v>
      </c>
      <c r="I6" s="12">
        <v>7</v>
      </c>
      <c r="J6" s="9" t="s">
        <v>310</v>
      </c>
      <c r="K6" s="9" t="s">
        <v>311</v>
      </c>
      <c r="L6" s="8" t="s">
        <v>312</v>
      </c>
      <c r="M6" s="7" t="s">
        <v>313</v>
      </c>
    </row>
    <row r="7" spans="1:13" ht="47.25">
      <c r="A7" s="7"/>
      <c r="B7" s="7"/>
      <c r="C7" s="7"/>
      <c r="D7" s="8"/>
      <c r="E7" s="8"/>
      <c r="F7" s="8"/>
      <c r="G7" s="7"/>
      <c r="H7" s="9" t="s">
        <v>314</v>
      </c>
      <c r="I7" s="12">
        <v>3</v>
      </c>
      <c r="J7" s="9" t="s">
        <v>315</v>
      </c>
      <c r="K7" s="9" t="s">
        <v>316</v>
      </c>
      <c r="L7" s="8"/>
      <c r="M7" s="7"/>
    </row>
    <row r="8" spans="1:13" ht="33.75">
      <c r="A8" s="7"/>
      <c r="B8" s="7"/>
      <c r="C8" s="7"/>
      <c r="D8" s="8"/>
      <c r="E8" s="8"/>
      <c r="F8" s="8"/>
      <c r="G8" s="7"/>
      <c r="H8" s="9" t="s">
        <v>317</v>
      </c>
      <c r="I8" s="13" t="s">
        <v>318</v>
      </c>
      <c r="J8" s="8"/>
      <c r="K8" s="7"/>
      <c r="L8" s="8"/>
      <c r="M8" s="7"/>
    </row>
    <row r="9" spans="1:13" ht="22.5">
      <c r="A9" s="7" t="s">
        <v>272</v>
      </c>
      <c r="B9" s="7"/>
      <c r="C9" s="7"/>
      <c r="D9" s="8">
        <v>35</v>
      </c>
      <c r="E9" s="8">
        <v>35</v>
      </c>
      <c r="F9" s="8"/>
      <c r="G9" s="7" t="s">
        <v>319</v>
      </c>
      <c r="H9" s="9" t="s">
        <v>320</v>
      </c>
      <c r="I9" s="12">
        <v>20</v>
      </c>
      <c r="J9" s="9" t="s">
        <v>321</v>
      </c>
      <c r="K9" s="9" t="s">
        <v>322</v>
      </c>
      <c r="L9" s="9" t="s">
        <v>323</v>
      </c>
      <c r="M9" s="9" t="s">
        <v>324</v>
      </c>
    </row>
    <row r="10" spans="1:13" ht="22.5">
      <c r="A10" s="7"/>
      <c r="B10" s="7"/>
      <c r="C10" s="7"/>
      <c r="D10" s="8"/>
      <c r="E10" s="8"/>
      <c r="F10" s="8"/>
      <c r="G10" s="7"/>
      <c r="H10" s="9" t="s">
        <v>325</v>
      </c>
      <c r="I10" s="12">
        <v>15</v>
      </c>
      <c r="J10" s="8"/>
      <c r="K10" s="7"/>
      <c r="L10" s="9" t="s">
        <v>326</v>
      </c>
      <c r="M10" s="9" t="s">
        <v>324</v>
      </c>
    </row>
    <row r="11" spans="1:13" ht="12">
      <c r="A11" s="7"/>
      <c r="B11" s="7"/>
      <c r="C11" s="7"/>
      <c r="D11" s="8"/>
      <c r="E11" s="8"/>
      <c r="F11" s="8"/>
      <c r="G11" s="7"/>
      <c r="H11" s="9" t="s">
        <v>327</v>
      </c>
      <c r="I11" s="13" t="s">
        <v>328</v>
      </c>
      <c r="J11" s="8"/>
      <c r="K11" s="7"/>
      <c r="L11" s="8"/>
      <c r="M11" s="7"/>
    </row>
    <row r="12" spans="1:13" ht="22.5">
      <c r="A12" s="7" t="s">
        <v>273</v>
      </c>
      <c r="B12" s="7"/>
      <c r="C12" s="7"/>
      <c r="D12" s="8">
        <v>10</v>
      </c>
      <c r="E12" s="8">
        <v>10</v>
      </c>
      <c r="F12" s="8"/>
      <c r="G12" s="7" t="s">
        <v>329</v>
      </c>
      <c r="H12" s="9" t="s">
        <v>330</v>
      </c>
      <c r="I12" s="12">
        <v>1</v>
      </c>
      <c r="J12" s="9" t="s">
        <v>331</v>
      </c>
      <c r="K12" s="9" t="s">
        <v>332</v>
      </c>
      <c r="L12" s="8" t="s">
        <v>333</v>
      </c>
      <c r="M12" s="7" t="s">
        <v>334</v>
      </c>
    </row>
    <row r="13" spans="1:13" ht="22.5">
      <c r="A13" s="7"/>
      <c r="B13" s="7"/>
      <c r="C13" s="7"/>
      <c r="D13" s="8"/>
      <c r="E13" s="8"/>
      <c r="F13" s="8"/>
      <c r="G13" s="7"/>
      <c r="H13" s="9" t="s">
        <v>335</v>
      </c>
      <c r="I13" s="12">
        <v>3</v>
      </c>
      <c r="J13" s="9" t="s">
        <v>336</v>
      </c>
      <c r="K13" s="9" t="s">
        <v>337</v>
      </c>
      <c r="L13" s="8"/>
      <c r="M13" s="7"/>
    </row>
    <row r="14" spans="1:13" ht="12">
      <c r="A14" s="7"/>
      <c r="B14" s="7"/>
      <c r="C14" s="7"/>
      <c r="D14" s="8"/>
      <c r="E14" s="8"/>
      <c r="F14" s="8"/>
      <c r="G14" s="7"/>
      <c r="H14" s="9" t="s">
        <v>338</v>
      </c>
      <c r="I14" s="12">
        <v>1</v>
      </c>
      <c r="J14" s="8"/>
      <c r="K14" s="7"/>
      <c r="L14" s="8"/>
      <c r="M14" s="7"/>
    </row>
    <row r="15" spans="1:13" ht="12">
      <c r="A15" s="7"/>
      <c r="B15" s="7"/>
      <c r="C15" s="7"/>
      <c r="D15" s="8"/>
      <c r="E15" s="8"/>
      <c r="F15" s="8"/>
      <c r="G15" s="7"/>
      <c r="H15" s="9" t="s">
        <v>339</v>
      </c>
      <c r="I15" s="12">
        <v>5</v>
      </c>
      <c r="J15" s="8"/>
      <c r="K15" s="7"/>
      <c r="L15" s="8"/>
      <c r="M15" s="7"/>
    </row>
    <row r="16" spans="1:13" ht="22.5">
      <c r="A16" s="7"/>
      <c r="B16" s="7"/>
      <c r="C16" s="7"/>
      <c r="D16" s="8"/>
      <c r="E16" s="8"/>
      <c r="F16" s="8"/>
      <c r="G16" s="7"/>
      <c r="H16" s="9" t="s">
        <v>331</v>
      </c>
      <c r="I16" s="13" t="s">
        <v>340</v>
      </c>
      <c r="J16" s="8"/>
      <c r="K16" s="7"/>
      <c r="L16" s="8"/>
      <c r="M16" s="7"/>
    </row>
    <row r="17" spans="1:13" ht="67.5">
      <c r="A17" s="7" t="s">
        <v>105</v>
      </c>
      <c r="B17" s="7"/>
      <c r="C17" s="7"/>
      <c r="D17" s="8">
        <v>245</v>
      </c>
      <c r="E17" s="8">
        <v>245</v>
      </c>
      <c r="F17" s="8"/>
      <c r="G17" s="7" t="s">
        <v>341</v>
      </c>
      <c r="H17" s="9" t="s">
        <v>342</v>
      </c>
      <c r="I17" s="12">
        <v>50</v>
      </c>
      <c r="J17" s="9" t="s">
        <v>321</v>
      </c>
      <c r="K17" s="9" t="s">
        <v>343</v>
      </c>
      <c r="L17" s="9" t="s">
        <v>344</v>
      </c>
      <c r="M17" s="9" t="s">
        <v>345</v>
      </c>
    </row>
    <row r="18" spans="1:13" ht="22.5">
      <c r="A18" s="7"/>
      <c r="B18" s="7"/>
      <c r="C18" s="7"/>
      <c r="D18" s="8"/>
      <c r="E18" s="8"/>
      <c r="F18" s="8"/>
      <c r="G18" s="7"/>
      <c r="H18" s="9" t="s">
        <v>346</v>
      </c>
      <c r="I18" s="12">
        <v>40</v>
      </c>
      <c r="J18" s="8"/>
      <c r="K18" s="7"/>
      <c r="L18" s="9" t="s">
        <v>347</v>
      </c>
      <c r="M18" s="9" t="s">
        <v>345</v>
      </c>
    </row>
    <row r="19" spans="1:13" ht="12">
      <c r="A19" s="7"/>
      <c r="B19" s="7"/>
      <c r="C19" s="7"/>
      <c r="D19" s="8"/>
      <c r="E19" s="8"/>
      <c r="F19" s="8"/>
      <c r="G19" s="7"/>
      <c r="H19" s="9" t="s">
        <v>348</v>
      </c>
      <c r="I19" s="12">
        <v>30</v>
      </c>
      <c r="J19" s="8"/>
      <c r="K19" s="7"/>
      <c r="L19" s="8"/>
      <c r="M19" s="7"/>
    </row>
    <row r="20" spans="1:13" ht="23.25">
      <c r="A20" s="7"/>
      <c r="B20" s="7"/>
      <c r="C20" s="7"/>
      <c r="D20" s="8"/>
      <c r="E20" s="8"/>
      <c r="F20" s="8"/>
      <c r="G20" s="7"/>
      <c r="H20" s="9" t="s">
        <v>349</v>
      </c>
      <c r="I20" s="12">
        <v>100</v>
      </c>
      <c r="J20" s="8"/>
      <c r="K20" s="7"/>
      <c r="L20" s="8"/>
      <c r="M20" s="7"/>
    </row>
    <row r="21" spans="1:13" ht="12">
      <c r="A21" s="7"/>
      <c r="B21" s="7"/>
      <c r="C21" s="7"/>
      <c r="D21" s="8"/>
      <c r="E21" s="8"/>
      <c r="F21" s="8"/>
      <c r="G21" s="7"/>
      <c r="H21" s="9" t="s">
        <v>350</v>
      </c>
      <c r="I21" s="12">
        <v>25</v>
      </c>
      <c r="J21" s="8"/>
      <c r="K21" s="7"/>
      <c r="L21" s="8"/>
      <c r="M21" s="7"/>
    </row>
    <row r="22" spans="1:13" ht="22.5">
      <c r="A22" s="7"/>
      <c r="B22" s="7"/>
      <c r="C22" s="7"/>
      <c r="D22" s="8"/>
      <c r="E22" s="8"/>
      <c r="F22" s="8"/>
      <c r="G22" s="7"/>
      <c r="H22" s="9" t="s">
        <v>351</v>
      </c>
      <c r="I22" s="13" t="s">
        <v>352</v>
      </c>
      <c r="J22" s="8"/>
      <c r="K22" s="7"/>
      <c r="L22" s="8"/>
      <c r="M22" s="7"/>
    </row>
    <row r="23" spans="1:13" s="1" customFormat="1" ht="22.5">
      <c r="A23" s="7" t="s">
        <v>353</v>
      </c>
      <c r="B23" s="7"/>
      <c r="C23" s="7"/>
      <c r="D23" s="8">
        <v>30</v>
      </c>
      <c r="E23" s="8">
        <v>30</v>
      </c>
      <c r="F23" s="8"/>
      <c r="G23" s="7" t="s">
        <v>354</v>
      </c>
      <c r="H23" s="9" t="s">
        <v>355</v>
      </c>
      <c r="I23" s="12">
        <v>17</v>
      </c>
      <c r="J23" s="9" t="s">
        <v>331</v>
      </c>
      <c r="K23" s="9" t="s">
        <v>332</v>
      </c>
      <c r="L23" s="8" t="s">
        <v>333</v>
      </c>
      <c r="M23" s="7" t="s">
        <v>334</v>
      </c>
    </row>
    <row r="24" spans="1:13" s="1" customFormat="1" ht="12">
      <c r="A24" s="7"/>
      <c r="B24" s="7"/>
      <c r="C24" s="7"/>
      <c r="D24" s="8"/>
      <c r="E24" s="8"/>
      <c r="F24" s="8"/>
      <c r="G24" s="7"/>
      <c r="H24" s="9" t="s">
        <v>356</v>
      </c>
      <c r="I24" s="12">
        <v>1</v>
      </c>
      <c r="J24" s="9" t="s">
        <v>357</v>
      </c>
      <c r="K24" s="9" t="s">
        <v>358</v>
      </c>
      <c r="L24" s="8"/>
      <c r="M24" s="7"/>
    </row>
    <row r="25" spans="1:13" s="1" customFormat="1" ht="22.5">
      <c r="A25" s="7"/>
      <c r="B25" s="7"/>
      <c r="C25" s="7"/>
      <c r="D25" s="8"/>
      <c r="E25" s="8"/>
      <c r="F25" s="8"/>
      <c r="G25" s="7"/>
      <c r="H25" s="9" t="s">
        <v>359</v>
      </c>
      <c r="I25" s="12">
        <v>10</v>
      </c>
      <c r="J25" s="9" t="s">
        <v>360</v>
      </c>
      <c r="K25" s="9" t="s">
        <v>361</v>
      </c>
      <c r="L25" s="8"/>
      <c r="M25" s="7"/>
    </row>
    <row r="26" spans="1:13" s="1" customFormat="1" ht="22.5">
      <c r="A26" s="7"/>
      <c r="B26" s="7"/>
      <c r="C26" s="7"/>
      <c r="D26" s="8"/>
      <c r="E26" s="8"/>
      <c r="F26" s="8"/>
      <c r="G26" s="7"/>
      <c r="H26" s="9" t="s">
        <v>362</v>
      </c>
      <c r="I26" s="12">
        <v>2</v>
      </c>
      <c r="J26" s="8"/>
      <c r="K26" s="7"/>
      <c r="L26" s="8"/>
      <c r="M26" s="7"/>
    </row>
    <row r="27" spans="1:13" s="1" customFormat="1" ht="12">
      <c r="A27" s="7"/>
      <c r="B27" s="7"/>
      <c r="C27" s="7"/>
      <c r="D27" s="8"/>
      <c r="E27" s="8"/>
      <c r="F27" s="8"/>
      <c r="G27" s="7"/>
      <c r="H27" s="9" t="s">
        <v>363</v>
      </c>
      <c r="I27" s="13" t="s">
        <v>364</v>
      </c>
      <c r="J27" s="8"/>
      <c r="K27" s="7"/>
      <c r="L27" s="8"/>
      <c r="M27" s="7"/>
    </row>
    <row r="28" spans="1:13" ht="33.75">
      <c r="A28" s="7" t="s">
        <v>275</v>
      </c>
      <c r="B28" s="7"/>
      <c r="C28" s="7"/>
      <c r="D28" s="8">
        <v>17</v>
      </c>
      <c r="E28" s="8">
        <v>17</v>
      </c>
      <c r="F28" s="8"/>
      <c r="G28" s="7" t="s">
        <v>365</v>
      </c>
      <c r="H28" s="9" t="s">
        <v>366</v>
      </c>
      <c r="I28" s="12">
        <v>2.2</v>
      </c>
      <c r="J28" s="9" t="s">
        <v>321</v>
      </c>
      <c r="K28" s="9" t="s">
        <v>367</v>
      </c>
      <c r="L28" s="9" t="s">
        <v>326</v>
      </c>
      <c r="M28" s="9" t="s">
        <v>328</v>
      </c>
    </row>
    <row r="29" spans="1:13" ht="34.5">
      <c r="A29" s="7"/>
      <c r="B29" s="7"/>
      <c r="C29" s="7"/>
      <c r="D29" s="8"/>
      <c r="E29" s="8"/>
      <c r="F29" s="8"/>
      <c r="G29" s="7"/>
      <c r="H29" s="9" t="s">
        <v>368</v>
      </c>
      <c r="I29" s="12">
        <v>14.8</v>
      </c>
      <c r="J29" s="8"/>
      <c r="K29" s="7"/>
      <c r="L29" s="9" t="s">
        <v>323</v>
      </c>
      <c r="M29" s="9" t="s">
        <v>324</v>
      </c>
    </row>
    <row r="30" spans="1:13" ht="34.5">
      <c r="A30" s="7"/>
      <c r="B30" s="7"/>
      <c r="C30" s="7"/>
      <c r="D30" s="8"/>
      <c r="E30" s="8"/>
      <c r="F30" s="8"/>
      <c r="G30" s="7"/>
      <c r="H30" s="9" t="s">
        <v>369</v>
      </c>
      <c r="I30" s="13" t="s">
        <v>370</v>
      </c>
      <c r="J30" s="8"/>
      <c r="K30" s="7"/>
      <c r="L30" s="8"/>
      <c r="M30" s="7"/>
    </row>
    <row r="31" spans="1:13" ht="81">
      <c r="A31" s="7" t="s">
        <v>276</v>
      </c>
      <c r="B31" s="7"/>
      <c r="C31" s="7"/>
      <c r="D31" s="8">
        <v>10</v>
      </c>
      <c r="E31" s="8">
        <v>10</v>
      </c>
      <c r="F31" s="8"/>
      <c r="G31" s="7" t="s">
        <v>371</v>
      </c>
      <c r="H31" s="9" t="s">
        <v>372</v>
      </c>
      <c r="I31" s="12">
        <v>5</v>
      </c>
      <c r="J31" s="9" t="s">
        <v>321</v>
      </c>
      <c r="K31" s="9" t="s">
        <v>373</v>
      </c>
      <c r="L31" s="9" t="s">
        <v>374</v>
      </c>
      <c r="M31" s="9" t="s">
        <v>352</v>
      </c>
    </row>
    <row r="32" spans="1:13" ht="22.5">
      <c r="A32" s="7"/>
      <c r="B32" s="7"/>
      <c r="C32" s="7"/>
      <c r="D32" s="8"/>
      <c r="E32" s="8"/>
      <c r="F32" s="8"/>
      <c r="G32" s="7"/>
      <c r="H32" s="9" t="s">
        <v>375</v>
      </c>
      <c r="I32" s="12">
        <v>5</v>
      </c>
      <c r="J32" s="8"/>
      <c r="K32" s="7"/>
      <c r="L32" s="9" t="s">
        <v>376</v>
      </c>
      <c r="M32" s="9" t="s">
        <v>345</v>
      </c>
    </row>
    <row r="33" spans="1:13" ht="22.5">
      <c r="A33" s="7"/>
      <c r="B33" s="7"/>
      <c r="C33" s="7"/>
      <c r="D33" s="8"/>
      <c r="E33" s="8"/>
      <c r="F33" s="8"/>
      <c r="G33" s="7"/>
      <c r="H33" s="9" t="s">
        <v>377</v>
      </c>
      <c r="I33" s="13" t="s">
        <v>352</v>
      </c>
      <c r="J33" s="8"/>
      <c r="K33" s="7"/>
      <c r="L33" s="8"/>
      <c r="M33" s="7"/>
    </row>
    <row r="34" spans="1:13" s="1" customFormat="1" ht="69">
      <c r="A34" s="7" t="s">
        <v>378</v>
      </c>
      <c r="B34" s="7"/>
      <c r="C34" s="7"/>
      <c r="D34" s="8">
        <v>50</v>
      </c>
      <c r="E34" s="8">
        <v>50</v>
      </c>
      <c r="F34" s="8"/>
      <c r="G34" s="7" t="s">
        <v>379</v>
      </c>
      <c r="H34" s="9" t="s">
        <v>380</v>
      </c>
      <c r="I34" s="12">
        <v>11</v>
      </c>
      <c r="J34" s="9" t="s">
        <v>381</v>
      </c>
      <c r="K34" s="9" t="s">
        <v>382</v>
      </c>
      <c r="L34" s="9" t="s">
        <v>374</v>
      </c>
      <c r="M34" s="9" t="s">
        <v>352</v>
      </c>
    </row>
    <row r="35" spans="1:13" s="1" customFormat="1" ht="22.5">
      <c r="A35" s="7"/>
      <c r="B35" s="7"/>
      <c r="C35" s="7"/>
      <c r="D35" s="8"/>
      <c r="E35" s="8"/>
      <c r="F35" s="8"/>
      <c r="G35" s="7"/>
      <c r="H35" s="9" t="s">
        <v>383</v>
      </c>
      <c r="I35" s="12">
        <v>5</v>
      </c>
      <c r="J35" s="8"/>
      <c r="K35" s="7"/>
      <c r="L35" s="9" t="s">
        <v>376</v>
      </c>
      <c r="M35" s="9" t="s">
        <v>345</v>
      </c>
    </row>
    <row r="36" spans="1:13" s="1" customFormat="1" ht="23.25">
      <c r="A36" s="7"/>
      <c r="B36" s="7"/>
      <c r="C36" s="7"/>
      <c r="D36" s="8"/>
      <c r="E36" s="8"/>
      <c r="F36" s="8"/>
      <c r="G36" s="7"/>
      <c r="H36" s="9" t="s">
        <v>384</v>
      </c>
      <c r="I36" s="12">
        <v>6</v>
      </c>
      <c r="J36" s="8"/>
      <c r="K36" s="7"/>
      <c r="L36" s="8"/>
      <c r="M36" s="7"/>
    </row>
    <row r="37" spans="1:13" s="1" customFormat="1" ht="12">
      <c r="A37" s="7"/>
      <c r="B37" s="7"/>
      <c r="C37" s="7"/>
      <c r="D37" s="8"/>
      <c r="E37" s="8"/>
      <c r="F37" s="8"/>
      <c r="G37" s="7"/>
      <c r="H37" s="9" t="s">
        <v>385</v>
      </c>
      <c r="I37" s="12">
        <v>3</v>
      </c>
      <c r="J37" s="8"/>
      <c r="K37" s="7"/>
      <c r="L37" s="8"/>
      <c r="M37" s="7"/>
    </row>
    <row r="38" spans="1:13" s="1" customFormat="1" ht="23.25">
      <c r="A38" s="7"/>
      <c r="B38" s="7"/>
      <c r="C38" s="7"/>
      <c r="D38" s="8"/>
      <c r="E38" s="8"/>
      <c r="F38" s="8"/>
      <c r="G38" s="7"/>
      <c r="H38" s="9" t="s">
        <v>386</v>
      </c>
      <c r="I38" s="12">
        <v>7</v>
      </c>
      <c r="J38" s="8"/>
      <c r="K38" s="7"/>
      <c r="L38" s="8"/>
      <c r="M38" s="7"/>
    </row>
    <row r="39" spans="1:13" s="1" customFormat="1" ht="12">
      <c r="A39" s="7"/>
      <c r="B39" s="7"/>
      <c r="C39" s="7"/>
      <c r="D39" s="8"/>
      <c r="E39" s="8"/>
      <c r="F39" s="8"/>
      <c r="G39" s="7"/>
      <c r="H39" s="9" t="s">
        <v>387</v>
      </c>
      <c r="I39" s="12">
        <v>18</v>
      </c>
      <c r="J39" s="8"/>
      <c r="K39" s="7"/>
      <c r="L39" s="8"/>
      <c r="M39" s="7"/>
    </row>
    <row r="40" spans="1:13" s="1" customFormat="1" ht="47.25">
      <c r="A40" s="7"/>
      <c r="B40" s="7"/>
      <c r="C40" s="7"/>
      <c r="D40" s="8"/>
      <c r="E40" s="8"/>
      <c r="F40" s="8"/>
      <c r="G40" s="7"/>
      <c r="H40" s="9" t="s">
        <v>388</v>
      </c>
      <c r="I40" s="13" t="s">
        <v>352</v>
      </c>
      <c r="J40" s="8"/>
      <c r="K40" s="7"/>
      <c r="L40" s="8"/>
      <c r="M40" s="7"/>
    </row>
  </sheetData>
  <sheetProtection/>
  <mergeCells count="56">
    <mergeCell ref="A1:M1"/>
    <mergeCell ref="B2:M2"/>
    <mergeCell ref="H3:M3"/>
    <mergeCell ref="H4:I4"/>
    <mergeCell ref="J4:K4"/>
    <mergeCell ref="L4:M4"/>
    <mergeCell ref="A5:C5"/>
    <mergeCell ref="D6:D8"/>
    <mergeCell ref="D9:D11"/>
    <mergeCell ref="D12:D16"/>
    <mergeCell ref="D17:D22"/>
    <mergeCell ref="D23:D27"/>
    <mergeCell ref="D28:D30"/>
    <mergeCell ref="D31:D33"/>
    <mergeCell ref="D34:D40"/>
    <mergeCell ref="E6:E8"/>
    <mergeCell ref="E9:E11"/>
    <mergeCell ref="E12:E16"/>
    <mergeCell ref="E17:E22"/>
    <mergeCell ref="E23:E27"/>
    <mergeCell ref="E28:E30"/>
    <mergeCell ref="E31:E33"/>
    <mergeCell ref="E34:E40"/>
    <mergeCell ref="F6:F8"/>
    <mergeCell ref="F9:F11"/>
    <mergeCell ref="F12:F16"/>
    <mergeCell ref="F17:F22"/>
    <mergeCell ref="F23:F27"/>
    <mergeCell ref="F28:F30"/>
    <mergeCell ref="F31:F33"/>
    <mergeCell ref="F34:F40"/>
    <mergeCell ref="G3:G4"/>
    <mergeCell ref="G6:G8"/>
    <mergeCell ref="G9:G11"/>
    <mergeCell ref="G12:G16"/>
    <mergeCell ref="G17:G22"/>
    <mergeCell ref="G23:G27"/>
    <mergeCell ref="G28:G30"/>
    <mergeCell ref="G31:G33"/>
    <mergeCell ref="G34:G40"/>
    <mergeCell ref="L6:L8"/>
    <mergeCell ref="L12:L16"/>
    <mergeCell ref="L23:L27"/>
    <mergeCell ref="M6:M8"/>
    <mergeCell ref="M12:M16"/>
    <mergeCell ref="M23:M27"/>
    <mergeCell ref="A3:C4"/>
    <mergeCell ref="D3:F4"/>
    <mergeCell ref="A6:C8"/>
    <mergeCell ref="A9:C11"/>
    <mergeCell ref="A12:C16"/>
    <mergeCell ref="A17:C22"/>
    <mergeCell ref="A23:C27"/>
    <mergeCell ref="A28:C30"/>
    <mergeCell ref="A31:C33"/>
    <mergeCell ref="A34:C40"/>
  </mergeCells>
  <printOptions horizontalCentered="1"/>
  <pageMargins left="0.28" right="0.43000000000000005" top="1" bottom="1"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E20"/>
  <sheetViews>
    <sheetView workbookViewId="0" topLeftCell="A1">
      <selection activeCell="D19" sqref="D19"/>
    </sheetView>
  </sheetViews>
  <sheetFormatPr defaultColWidth="6.50390625" defaultRowHeight="20.25" customHeight="1"/>
  <cols>
    <col min="1" max="1" width="40.125" style="14" customWidth="1"/>
    <col min="2" max="2" width="25.125" style="14" customWidth="1"/>
    <col min="3" max="3" width="40.125" style="14" customWidth="1"/>
    <col min="4" max="4" width="25.125" style="14" customWidth="1"/>
    <col min="5" max="16384" width="6.50390625" style="14" customWidth="1"/>
  </cols>
  <sheetData>
    <row r="1" ht="20.25" customHeight="1">
      <c r="A1" s="222"/>
    </row>
    <row r="2" spans="1:31" ht="20.25" customHeight="1">
      <c r="A2" s="151"/>
      <c r="B2" s="151"/>
      <c r="C2" s="151"/>
      <c r="D2" s="57" t="s">
        <v>4</v>
      </c>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row>
    <row r="3" spans="1:31" ht="20.25" customHeight="1">
      <c r="A3" s="19" t="s">
        <v>5</v>
      </c>
      <c r="B3" s="19"/>
      <c r="C3" s="19"/>
      <c r="D3" s="19"/>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row>
    <row r="4" spans="1:31" ht="20.25" customHeight="1">
      <c r="A4" s="82" t="s">
        <v>1</v>
      </c>
      <c r="B4" s="82"/>
      <c r="C4" s="55"/>
      <c r="D4" s="22" t="s">
        <v>6</v>
      </c>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row>
    <row r="5" spans="1:31" ht="25.5" customHeight="1">
      <c r="A5" s="152" t="s">
        <v>7</v>
      </c>
      <c r="B5" s="152"/>
      <c r="C5" s="152" t="s">
        <v>8</v>
      </c>
      <c r="D5" s="152"/>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row>
    <row r="6" spans="1:31" ht="25.5" customHeight="1">
      <c r="A6" s="166" t="s">
        <v>9</v>
      </c>
      <c r="B6" s="166" t="s">
        <v>10</v>
      </c>
      <c r="C6" s="166" t="s">
        <v>9</v>
      </c>
      <c r="D6" s="223" t="s">
        <v>10</v>
      </c>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row>
    <row r="7" spans="1:31" ht="25.5" customHeight="1">
      <c r="A7" s="165" t="s">
        <v>11</v>
      </c>
      <c r="B7" s="159">
        <v>1361.04</v>
      </c>
      <c r="C7" s="165" t="s">
        <v>12</v>
      </c>
      <c r="D7" s="159">
        <v>1268.11</v>
      </c>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row>
    <row r="8" spans="1:31" ht="25.5" customHeight="1">
      <c r="A8" s="165" t="s">
        <v>13</v>
      </c>
      <c r="B8" s="159">
        <v>0</v>
      </c>
      <c r="C8" s="165" t="s">
        <v>14</v>
      </c>
      <c r="D8" s="159">
        <v>108.09</v>
      </c>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row>
    <row r="9" spans="1:31" ht="25.5" customHeight="1">
      <c r="A9" s="165" t="s">
        <v>15</v>
      </c>
      <c r="B9" s="159">
        <v>0</v>
      </c>
      <c r="C9" s="165" t="s">
        <v>16</v>
      </c>
      <c r="D9" s="159">
        <v>29.12</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row>
    <row r="10" spans="1:31" ht="25.5" customHeight="1">
      <c r="A10" s="165" t="s">
        <v>17</v>
      </c>
      <c r="B10" s="159">
        <v>0</v>
      </c>
      <c r="C10" s="165" t="s">
        <v>18</v>
      </c>
      <c r="D10" s="159">
        <v>50.86</v>
      </c>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row>
    <row r="11" spans="1:31" ht="25.5" customHeight="1">
      <c r="A11" s="165" t="s">
        <v>19</v>
      </c>
      <c r="B11" s="159">
        <v>0</v>
      </c>
      <c r="C11" s="165" t="s">
        <v>20</v>
      </c>
      <c r="D11" s="159">
        <v>6.36</v>
      </c>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row>
    <row r="12" spans="1:31" ht="25.5" customHeight="1">
      <c r="A12" s="165" t="s">
        <v>21</v>
      </c>
      <c r="B12" s="159">
        <v>0</v>
      </c>
      <c r="C12" s="165" t="s">
        <v>22</v>
      </c>
      <c r="D12" s="159"/>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row>
    <row r="13" spans="1:31" ht="25.5" customHeight="1">
      <c r="A13" s="165"/>
      <c r="B13" s="159"/>
      <c r="C13" s="165"/>
      <c r="D13" s="167"/>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row>
    <row r="14" spans="1:31" ht="25.5" customHeight="1">
      <c r="A14" s="166" t="s">
        <v>23</v>
      </c>
      <c r="B14" s="167">
        <v>1361.04</v>
      </c>
      <c r="C14" s="166" t="s">
        <v>24</v>
      </c>
      <c r="D14" s="167">
        <v>1462.54</v>
      </c>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row>
    <row r="15" spans="1:31" ht="25.5" customHeight="1">
      <c r="A15" s="165" t="s">
        <v>25</v>
      </c>
      <c r="B15" s="159"/>
      <c r="C15" s="165" t="s">
        <v>26</v>
      </c>
      <c r="D15" s="159"/>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row>
    <row r="16" spans="1:31" ht="25.5" customHeight="1">
      <c r="A16" s="165" t="s">
        <v>27</v>
      </c>
      <c r="B16" s="159">
        <v>101.5</v>
      </c>
      <c r="C16" s="165" t="s">
        <v>28</v>
      </c>
      <c r="D16" s="159"/>
      <c r="E16" s="174"/>
      <c r="F16" s="174"/>
      <c r="G16" s="224" t="s">
        <v>29</v>
      </c>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row>
    <row r="17" spans="1:31" ht="25.5" customHeight="1">
      <c r="A17" s="165"/>
      <c r="B17" s="159"/>
      <c r="C17" s="165" t="s">
        <v>30</v>
      </c>
      <c r="D17" s="159"/>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row>
    <row r="18" spans="1:31" ht="25.5" customHeight="1">
      <c r="A18" s="165"/>
      <c r="B18" s="169"/>
      <c r="C18" s="165"/>
      <c r="D18" s="167"/>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row>
    <row r="19" spans="1:31" ht="25.5" customHeight="1">
      <c r="A19" s="166" t="s">
        <v>31</v>
      </c>
      <c r="B19" s="169">
        <v>1462.54</v>
      </c>
      <c r="C19" s="166" t="s">
        <v>32</v>
      </c>
      <c r="D19" s="167">
        <v>1462.54</v>
      </c>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row>
    <row r="20" spans="1:31" ht="20.25" customHeight="1">
      <c r="A20" s="171"/>
      <c r="B20" s="172"/>
      <c r="C20" s="173"/>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row>
  </sheetData>
  <sheetProtection/>
  <mergeCells count="1">
    <mergeCell ref="A3:D3"/>
  </mergeCells>
  <printOptions horizontalCentered="1"/>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T30"/>
  <sheetViews>
    <sheetView workbookViewId="0" topLeftCell="A1">
      <selection activeCell="H8" sqref="H8"/>
    </sheetView>
  </sheetViews>
  <sheetFormatPr defaultColWidth="6.875" defaultRowHeight="12.75" customHeight="1"/>
  <cols>
    <col min="1" max="3" width="3.875" style="14" customWidth="1"/>
    <col min="4" max="4" width="6.875" style="14" customWidth="1"/>
    <col min="5" max="5" width="32.50390625" style="14" customWidth="1"/>
    <col min="6" max="6" width="7.625" style="14" customWidth="1"/>
    <col min="7" max="7" width="8.50390625" style="14" customWidth="1"/>
    <col min="8" max="8" width="10.00390625" style="14" customWidth="1"/>
    <col min="9" max="9" width="6.875" style="14" customWidth="1"/>
    <col min="10" max="10" width="8.125" style="14" customWidth="1"/>
    <col min="11" max="11" width="6.75390625" style="14" customWidth="1"/>
    <col min="12" max="12" width="7.375" style="14" customWidth="1"/>
    <col min="13" max="13" width="6.625" style="14" customWidth="1"/>
    <col min="14" max="14" width="6.875" style="14" customWidth="1"/>
    <col min="15" max="15" width="8.50390625" style="14" customWidth="1"/>
    <col min="16" max="17" width="8.00390625" style="14" customWidth="1"/>
    <col min="18" max="18" width="7.75390625" style="14" customWidth="1"/>
    <col min="19" max="19" width="7.375" style="14" customWidth="1"/>
    <col min="20" max="20" width="12.375" style="14" customWidth="1"/>
    <col min="21" max="16384" width="6.875" style="14" customWidth="1"/>
  </cols>
  <sheetData>
    <row r="1" spans="1:4" ht="27" customHeight="1">
      <c r="A1" s="210"/>
      <c r="B1" s="210"/>
      <c r="C1" s="210"/>
      <c r="D1" s="210"/>
    </row>
    <row r="2" spans="1:20" ht="19.5" customHeight="1">
      <c r="A2" s="16"/>
      <c r="B2" s="17"/>
      <c r="C2" s="17"/>
      <c r="D2" s="17"/>
      <c r="E2" s="17"/>
      <c r="F2" s="17"/>
      <c r="G2" s="17"/>
      <c r="H2" s="17"/>
      <c r="I2" s="17"/>
      <c r="J2" s="17"/>
      <c r="K2" s="17"/>
      <c r="L2" s="17"/>
      <c r="M2" s="17"/>
      <c r="N2" s="17"/>
      <c r="O2" s="17"/>
      <c r="P2" s="17"/>
      <c r="Q2" s="17"/>
      <c r="R2" s="17"/>
      <c r="S2" s="220"/>
      <c r="T2" s="221" t="s">
        <v>33</v>
      </c>
    </row>
    <row r="3" spans="1:20" ht="19.5" customHeight="1">
      <c r="A3" s="19" t="s">
        <v>34</v>
      </c>
      <c r="B3" s="19"/>
      <c r="C3" s="19"/>
      <c r="D3" s="19"/>
      <c r="E3" s="19"/>
      <c r="F3" s="19"/>
      <c r="G3" s="19"/>
      <c r="H3" s="19"/>
      <c r="I3" s="19"/>
      <c r="J3" s="19"/>
      <c r="K3" s="19"/>
      <c r="L3" s="19"/>
      <c r="M3" s="19"/>
      <c r="N3" s="19"/>
      <c r="O3" s="19"/>
      <c r="P3" s="19"/>
      <c r="Q3" s="19"/>
      <c r="R3" s="19"/>
      <c r="S3" s="19"/>
      <c r="T3" s="19"/>
    </row>
    <row r="4" spans="1:20" ht="19.5" customHeight="1">
      <c r="A4" s="82" t="s">
        <v>1</v>
      </c>
      <c r="B4" s="20"/>
      <c r="C4" s="20"/>
      <c r="D4" s="20"/>
      <c r="E4" s="20"/>
      <c r="F4" s="58"/>
      <c r="G4" s="58"/>
      <c r="H4" s="58"/>
      <c r="I4" s="58"/>
      <c r="J4" s="135"/>
      <c r="K4" s="135"/>
      <c r="L4" s="135"/>
      <c r="M4" s="135"/>
      <c r="N4" s="135"/>
      <c r="O4" s="135"/>
      <c r="P4" s="135"/>
      <c r="Q4" s="135"/>
      <c r="R4" s="135"/>
      <c r="S4" s="47"/>
      <c r="T4" s="22" t="s">
        <v>6</v>
      </c>
    </row>
    <row r="5" spans="1:20" ht="19.5" customHeight="1">
      <c r="A5" s="23" t="s">
        <v>35</v>
      </c>
      <c r="B5" s="23"/>
      <c r="C5" s="23"/>
      <c r="D5" s="24"/>
      <c r="E5" s="25"/>
      <c r="F5" s="32" t="s">
        <v>36</v>
      </c>
      <c r="G5" s="26" t="s">
        <v>37</v>
      </c>
      <c r="H5" s="32" t="s">
        <v>38</v>
      </c>
      <c r="I5" s="32" t="s">
        <v>39</v>
      </c>
      <c r="J5" s="32" t="s">
        <v>40</v>
      </c>
      <c r="K5" s="32" t="s">
        <v>41</v>
      </c>
      <c r="L5" s="32"/>
      <c r="M5" s="213" t="s">
        <v>42</v>
      </c>
      <c r="N5" s="28" t="s">
        <v>43</v>
      </c>
      <c r="O5" s="214"/>
      <c r="P5" s="214"/>
      <c r="Q5" s="214"/>
      <c r="R5" s="214"/>
      <c r="S5" s="32" t="s">
        <v>44</v>
      </c>
      <c r="T5" s="32" t="s">
        <v>45</v>
      </c>
    </row>
    <row r="6" spans="1:20" ht="19.5" customHeight="1">
      <c r="A6" s="27" t="s">
        <v>46</v>
      </c>
      <c r="B6" s="27"/>
      <c r="C6" s="211"/>
      <c r="D6" s="31" t="s">
        <v>47</v>
      </c>
      <c r="E6" s="31" t="s">
        <v>48</v>
      </c>
      <c r="F6" s="32"/>
      <c r="G6" s="26"/>
      <c r="H6" s="32"/>
      <c r="I6" s="32"/>
      <c r="J6" s="32"/>
      <c r="K6" s="215" t="s">
        <v>49</v>
      </c>
      <c r="L6" s="32" t="s">
        <v>50</v>
      </c>
      <c r="M6" s="213"/>
      <c r="N6" s="32" t="s">
        <v>51</v>
      </c>
      <c r="O6" s="32" t="s">
        <v>52</v>
      </c>
      <c r="P6" s="32" t="s">
        <v>53</v>
      </c>
      <c r="Q6" s="32" t="s">
        <v>54</v>
      </c>
      <c r="R6" s="32" t="s">
        <v>55</v>
      </c>
      <c r="S6" s="32"/>
      <c r="T6" s="32"/>
    </row>
    <row r="7" spans="1:20" ht="30.75" customHeight="1">
      <c r="A7" s="34" t="s">
        <v>56</v>
      </c>
      <c r="B7" s="33" t="s">
        <v>57</v>
      </c>
      <c r="C7" s="35" t="s">
        <v>58</v>
      </c>
      <c r="D7" s="37"/>
      <c r="E7" s="37"/>
      <c r="F7" s="38"/>
      <c r="G7" s="39"/>
      <c r="H7" s="38"/>
      <c r="I7" s="38"/>
      <c r="J7" s="38"/>
      <c r="K7" s="216"/>
      <c r="L7" s="38"/>
      <c r="M7" s="217"/>
      <c r="N7" s="38"/>
      <c r="O7" s="38"/>
      <c r="P7" s="38"/>
      <c r="Q7" s="38"/>
      <c r="R7" s="38"/>
      <c r="S7" s="38"/>
      <c r="T7" s="38"/>
    </row>
    <row r="8" spans="1:20" ht="23.25" customHeight="1">
      <c r="A8" s="90"/>
      <c r="B8" s="90"/>
      <c r="C8" s="90"/>
      <c r="D8" s="90"/>
      <c r="E8" s="90" t="s">
        <v>59</v>
      </c>
      <c r="F8" s="212">
        <v>1462.54</v>
      </c>
      <c r="G8" s="212">
        <v>101.5</v>
      </c>
      <c r="H8" s="212">
        <v>1361.04</v>
      </c>
      <c r="I8" s="212"/>
      <c r="J8" s="218"/>
      <c r="K8" s="219"/>
      <c r="L8" s="212"/>
      <c r="M8" s="41"/>
      <c r="N8" s="42"/>
      <c r="O8" s="85"/>
      <c r="P8" s="85"/>
      <c r="Q8" s="85"/>
      <c r="R8" s="41"/>
      <c r="S8" s="42"/>
      <c r="T8" s="41"/>
    </row>
    <row r="9" spans="1:20" ht="23.25" customHeight="1">
      <c r="A9" s="90" t="s">
        <v>60</v>
      </c>
      <c r="B9" s="90"/>
      <c r="C9" s="90"/>
      <c r="D9" s="90" t="s">
        <v>61</v>
      </c>
      <c r="E9" s="204" t="s">
        <v>62</v>
      </c>
      <c r="F9" s="212">
        <v>1268.11</v>
      </c>
      <c r="G9" s="212">
        <v>101.5</v>
      </c>
      <c r="H9" s="212">
        <v>1166.61</v>
      </c>
      <c r="I9" s="212"/>
      <c r="J9" s="218"/>
      <c r="K9" s="219"/>
      <c r="L9" s="212"/>
      <c r="M9" s="41"/>
      <c r="N9" s="42"/>
      <c r="O9" s="85"/>
      <c r="P9" s="85"/>
      <c r="Q9" s="85"/>
      <c r="R9" s="41"/>
      <c r="S9" s="42"/>
      <c r="T9" s="41"/>
    </row>
    <row r="10" spans="1:20" ht="23.25" customHeight="1">
      <c r="A10" s="90" t="s">
        <v>60</v>
      </c>
      <c r="B10" s="90" t="s">
        <v>63</v>
      </c>
      <c r="C10" s="90"/>
      <c r="D10" s="90" t="s">
        <v>61</v>
      </c>
      <c r="E10" s="204" t="s">
        <v>64</v>
      </c>
      <c r="F10" s="212">
        <v>1268.11</v>
      </c>
      <c r="G10" s="212">
        <v>101.5</v>
      </c>
      <c r="H10" s="212">
        <v>1166.61</v>
      </c>
      <c r="I10" s="212"/>
      <c r="J10" s="218"/>
      <c r="K10" s="219"/>
      <c r="L10" s="212"/>
      <c r="M10" s="41"/>
      <c r="N10" s="42"/>
      <c r="O10" s="85"/>
      <c r="P10" s="85"/>
      <c r="Q10" s="85"/>
      <c r="R10" s="41"/>
      <c r="S10" s="42"/>
      <c r="T10" s="41"/>
    </row>
    <row r="11" spans="1:20" ht="23.25" customHeight="1">
      <c r="A11" s="90" t="s">
        <v>60</v>
      </c>
      <c r="B11" s="90" t="s">
        <v>63</v>
      </c>
      <c r="C11" s="90" t="s">
        <v>65</v>
      </c>
      <c r="D11" s="90" t="s">
        <v>61</v>
      </c>
      <c r="E11" s="204" t="s">
        <v>66</v>
      </c>
      <c r="F11" s="212">
        <v>733.23</v>
      </c>
      <c r="G11" s="212"/>
      <c r="H11" s="212">
        <v>733.23</v>
      </c>
      <c r="I11" s="212"/>
      <c r="J11" s="218"/>
      <c r="K11" s="219"/>
      <c r="L11" s="212"/>
      <c r="M11" s="41"/>
      <c r="N11" s="42"/>
      <c r="O11" s="85"/>
      <c r="P11" s="85"/>
      <c r="Q11" s="85"/>
      <c r="R11" s="41"/>
      <c r="S11" s="42"/>
      <c r="T11" s="41"/>
    </row>
    <row r="12" spans="1:20" ht="23.25" customHeight="1">
      <c r="A12" s="90" t="s">
        <v>60</v>
      </c>
      <c r="B12" s="90" t="s">
        <v>63</v>
      </c>
      <c r="C12" s="90" t="s">
        <v>67</v>
      </c>
      <c r="D12" s="90" t="s">
        <v>61</v>
      </c>
      <c r="E12" s="204" t="s">
        <v>68</v>
      </c>
      <c r="F12" s="212">
        <v>252.23</v>
      </c>
      <c r="G12" s="212">
        <v>90.23</v>
      </c>
      <c r="H12" s="212">
        <v>162</v>
      </c>
      <c r="I12" s="212"/>
      <c r="J12" s="218"/>
      <c r="K12" s="219"/>
      <c r="L12" s="212"/>
      <c r="M12" s="41"/>
      <c r="N12" s="42"/>
      <c r="O12" s="85"/>
      <c r="P12" s="85"/>
      <c r="Q12" s="85"/>
      <c r="R12" s="41"/>
      <c r="S12" s="42"/>
      <c r="T12" s="41"/>
    </row>
    <row r="13" spans="1:20" ht="23.25" customHeight="1">
      <c r="A13" s="90" t="s">
        <v>60</v>
      </c>
      <c r="B13" s="90" t="s">
        <v>63</v>
      </c>
      <c r="C13" s="90" t="s">
        <v>69</v>
      </c>
      <c r="D13" s="90" t="s">
        <v>61</v>
      </c>
      <c r="E13" s="204" t="s">
        <v>70</v>
      </c>
      <c r="F13" s="212">
        <v>255.5</v>
      </c>
      <c r="G13" s="212">
        <v>10.5</v>
      </c>
      <c r="H13" s="212">
        <v>245</v>
      </c>
      <c r="I13" s="212"/>
      <c r="J13" s="218"/>
      <c r="K13" s="219"/>
      <c r="L13" s="212"/>
      <c r="M13" s="41"/>
      <c r="N13" s="42"/>
      <c r="O13" s="85"/>
      <c r="P13" s="85"/>
      <c r="Q13" s="85"/>
      <c r="R13" s="41"/>
      <c r="S13" s="42"/>
      <c r="T13" s="41"/>
    </row>
    <row r="14" spans="1:20" ht="23.25" customHeight="1">
      <c r="A14" s="90" t="s">
        <v>60</v>
      </c>
      <c r="B14" s="90" t="s">
        <v>63</v>
      </c>
      <c r="C14" s="90" t="s">
        <v>71</v>
      </c>
      <c r="D14" s="90" t="s">
        <v>61</v>
      </c>
      <c r="E14" s="204" t="s">
        <v>72</v>
      </c>
      <c r="F14" s="212">
        <v>0.77</v>
      </c>
      <c r="G14" s="212">
        <v>0.77</v>
      </c>
      <c r="H14" s="212"/>
      <c r="I14" s="212"/>
      <c r="J14" s="218"/>
      <c r="K14" s="219"/>
      <c r="L14" s="212"/>
      <c r="M14" s="41"/>
      <c r="N14" s="42"/>
      <c r="O14" s="85"/>
      <c r="P14" s="85"/>
      <c r="Q14" s="85"/>
      <c r="R14" s="41"/>
      <c r="S14" s="42"/>
      <c r="T14" s="41"/>
    </row>
    <row r="15" spans="1:20" ht="23.25" customHeight="1">
      <c r="A15" s="90" t="s">
        <v>60</v>
      </c>
      <c r="B15" s="90" t="s">
        <v>63</v>
      </c>
      <c r="C15" s="90" t="s">
        <v>73</v>
      </c>
      <c r="D15" s="90" t="s">
        <v>61</v>
      </c>
      <c r="E15" s="204" t="s">
        <v>74</v>
      </c>
      <c r="F15" s="212">
        <v>26.38</v>
      </c>
      <c r="G15" s="212"/>
      <c r="H15" s="212">
        <v>26.38</v>
      </c>
      <c r="I15" s="212"/>
      <c r="J15" s="218"/>
      <c r="K15" s="219"/>
      <c r="L15" s="212"/>
      <c r="M15" s="41"/>
      <c r="N15" s="42"/>
      <c r="O15" s="85"/>
      <c r="P15" s="85"/>
      <c r="Q15" s="85"/>
      <c r="R15" s="41"/>
      <c r="S15" s="42"/>
      <c r="T15" s="41"/>
    </row>
    <row r="16" spans="1:20" ht="23.25" customHeight="1">
      <c r="A16" s="90" t="s">
        <v>75</v>
      </c>
      <c r="B16" s="90"/>
      <c r="C16" s="90"/>
      <c r="D16" s="90" t="s">
        <v>61</v>
      </c>
      <c r="E16" s="204" t="s">
        <v>76</v>
      </c>
      <c r="F16" s="212">
        <v>6.36</v>
      </c>
      <c r="G16" s="212"/>
      <c r="H16" s="212">
        <v>6.36</v>
      </c>
      <c r="I16" s="212"/>
      <c r="J16" s="218"/>
      <c r="K16" s="219"/>
      <c r="L16" s="212"/>
      <c r="M16" s="41"/>
      <c r="N16" s="42"/>
      <c r="O16" s="85"/>
      <c r="P16" s="85"/>
      <c r="Q16" s="85"/>
      <c r="R16" s="41"/>
      <c r="S16" s="42"/>
      <c r="T16" s="41"/>
    </row>
    <row r="17" spans="1:20" ht="23.25" customHeight="1">
      <c r="A17" s="90" t="s">
        <v>75</v>
      </c>
      <c r="B17" s="90" t="s">
        <v>77</v>
      </c>
      <c r="C17" s="90"/>
      <c r="D17" s="90" t="s">
        <v>61</v>
      </c>
      <c r="E17" s="204" t="s">
        <v>78</v>
      </c>
      <c r="F17" s="212">
        <v>6.36</v>
      </c>
      <c r="G17" s="212"/>
      <c r="H17" s="212">
        <v>6.36</v>
      </c>
      <c r="I17" s="212"/>
      <c r="J17" s="218"/>
      <c r="K17" s="219"/>
      <c r="L17" s="212"/>
      <c r="M17" s="41"/>
      <c r="N17" s="42"/>
      <c r="O17" s="85"/>
      <c r="P17" s="85"/>
      <c r="Q17" s="85"/>
      <c r="R17" s="41"/>
      <c r="S17" s="42"/>
      <c r="T17" s="41"/>
    </row>
    <row r="18" spans="1:20" ht="23.25" customHeight="1">
      <c r="A18" s="90" t="s">
        <v>75</v>
      </c>
      <c r="B18" s="90" t="s">
        <v>77</v>
      </c>
      <c r="C18" s="90" t="s">
        <v>79</v>
      </c>
      <c r="D18" s="90" t="s">
        <v>61</v>
      </c>
      <c r="E18" s="204" t="s">
        <v>80</v>
      </c>
      <c r="F18" s="212">
        <v>6.36</v>
      </c>
      <c r="G18" s="212"/>
      <c r="H18" s="212">
        <v>6.36</v>
      </c>
      <c r="I18" s="212"/>
      <c r="J18" s="218"/>
      <c r="K18" s="219"/>
      <c r="L18" s="212"/>
      <c r="M18" s="41"/>
      <c r="N18" s="42"/>
      <c r="O18" s="85"/>
      <c r="P18" s="85"/>
      <c r="Q18" s="85"/>
      <c r="R18" s="41"/>
      <c r="S18" s="42"/>
      <c r="T18" s="41"/>
    </row>
    <row r="19" spans="1:20" ht="23.25" customHeight="1">
      <c r="A19" s="90" t="s">
        <v>81</v>
      </c>
      <c r="B19" s="90"/>
      <c r="C19" s="90"/>
      <c r="D19" s="90" t="s">
        <v>61</v>
      </c>
      <c r="E19" s="204" t="s">
        <v>82</v>
      </c>
      <c r="F19" s="212">
        <v>108.09</v>
      </c>
      <c r="G19" s="212"/>
      <c r="H19" s="212">
        <v>108.09</v>
      </c>
      <c r="I19" s="212"/>
      <c r="J19" s="218"/>
      <c r="K19" s="219"/>
      <c r="L19" s="212"/>
      <c r="M19" s="41"/>
      <c r="N19" s="42"/>
      <c r="O19" s="85"/>
      <c r="P19" s="85"/>
      <c r="Q19" s="85"/>
      <c r="R19" s="41"/>
      <c r="S19" s="42"/>
      <c r="T19" s="41"/>
    </row>
    <row r="20" spans="1:20" ht="23.25" customHeight="1">
      <c r="A20" s="90" t="s">
        <v>81</v>
      </c>
      <c r="B20" s="90" t="s">
        <v>71</v>
      </c>
      <c r="C20" s="90"/>
      <c r="D20" s="90" t="s">
        <v>61</v>
      </c>
      <c r="E20" s="204" t="s">
        <v>83</v>
      </c>
      <c r="F20" s="212">
        <v>108.09</v>
      </c>
      <c r="G20" s="212"/>
      <c r="H20" s="212">
        <v>108.09</v>
      </c>
      <c r="I20" s="212"/>
      <c r="J20" s="218"/>
      <c r="K20" s="219"/>
      <c r="L20" s="212"/>
      <c r="M20" s="41"/>
      <c r="N20" s="42"/>
      <c r="O20" s="85"/>
      <c r="P20" s="85"/>
      <c r="Q20" s="85"/>
      <c r="R20" s="41"/>
      <c r="S20" s="42"/>
      <c r="T20" s="41"/>
    </row>
    <row r="21" spans="1:20" ht="23.25" customHeight="1">
      <c r="A21" s="90" t="s">
        <v>81</v>
      </c>
      <c r="B21" s="90" t="s">
        <v>71</v>
      </c>
      <c r="C21" s="90" t="s">
        <v>65</v>
      </c>
      <c r="D21" s="90" t="s">
        <v>61</v>
      </c>
      <c r="E21" s="204" t="s">
        <v>84</v>
      </c>
      <c r="F21" s="212">
        <v>19.25</v>
      </c>
      <c r="G21" s="212"/>
      <c r="H21" s="212">
        <v>19.25</v>
      </c>
      <c r="I21" s="212"/>
      <c r="J21" s="218"/>
      <c r="K21" s="219"/>
      <c r="L21" s="212"/>
      <c r="M21" s="41"/>
      <c r="N21" s="42"/>
      <c r="O21" s="85"/>
      <c r="P21" s="85"/>
      <c r="Q21" s="85"/>
      <c r="R21" s="41"/>
      <c r="S21" s="42"/>
      <c r="T21" s="41"/>
    </row>
    <row r="22" spans="1:20" ht="23.25" customHeight="1">
      <c r="A22" s="90" t="s">
        <v>81</v>
      </c>
      <c r="B22" s="90" t="s">
        <v>71</v>
      </c>
      <c r="C22" s="90" t="s">
        <v>71</v>
      </c>
      <c r="D22" s="90" t="s">
        <v>61</v>
      </c>
      <c r="E22" s="204" t="s">
        <v>85</v>
      </c>
      <c r="F22" s="212">
        <v>88.84</v>
      </c>
      <c r="G22" s="212"/>
      <c r="H22" s="212">
        <v>88.84</v>
      </c>
      <c r="I22" s="212"/>
      <c r="J22" s="218"/>
      <c r="K22" s="219"/>
      <c r="L22" s="212"/>
      <c r="M22" s="41"/>
      <c r="N22" s="42"/>
      <c r="O22" s="85"/>
      <c r="P22" s="85"/>
      <c r="Q22" s="85"/>
      <c r="R22" s="41"/>
      <c r="S22" s="42"/>
      <c r="T22" s="41"/>
    </row>
    <row r="23" spans="1:20" ht="23.25" customHeight="1">
      <c r="A23" s="90" t="s">
        <v>86</v>
      </c>
      <c r="B23" s="90"/>
      <c r="C23" s="90"/>
      <c r="D23" s="90" t="s">
        <v>61</v>
      </c>
      <c r="E23" s="204" t="s">
        <v>87</v>
      </c>
      <c r="F23" s="212">
        <v>29.12</v>
      </c>
      <c r="G23" s="212"/>
      <c r="H23" s="212">
        <v>29.12</v>
      </c>
      <c r="I23" s="212"/>
      <c r="J23" s="218"/>
      <c r="K23" s="219"/>
      <c r="L23" s="212"/>
      <c r="M23" s="41"/>
      <c r="N23" s="42"/>
      <c r="O23" s="85"/>
      <c r="P23" s="85"/>
      <c r="Q23" s="85"/>
      <c r="R23" s="41"/>
      <c r="S23" s="42"/>
      <c r="T23" s="41"/>
    </row>
    <row r="24" spans="1:20" ht="23.25" customHeight="1">
      <c r="A24" s="90" t="s">
        <v>86</v>
      </c>
      <c r="B24" s="90" t="s">
        <v>63</v>
      </c>
      <c r="C24" s="90"/>
      <c r="D24" s="90" t="s">
        <v>61</v>
      </c>
      <c r="E24" s="204" t="s">
        <v>88</v>
      </c>
      <c r="F24" s="212">
        <v>29.12</v>
      </c>
      <c r="G24" s="212"/>
      <c r="H24" s="212">
        <v>29.12</v>
      </c>
      <c r="I24" s="212"/>
      <c r="J24" s="218"/>
      <c r="K24" s="219"/>
      <c r="L24" s="212"/>
      <c r="M24" s="41"/>
      <c r="N24" s="42"/>
      <c r="O24" s="85"/>
      <c r="P24" s="85"/>
      <c r="Q24" s="85"/>
      <c r="R24" s="41"/>
      <c r="S24" s="42"/>
      <c r="T24" s="41"/>
    </row>
    <row r="25" spans="1:20" ht="23.25" customHeight="1">
      <c r="A25" s="90" t="s">
        <v>86</v>
      </c>
      <c r="B25" s="90" t="s">
        <v>63</v>
      </c>
      <c r="C25" s="90" t="s">
        <v>65</v>
      </c>
      <c r="D25" s="90" t="s">
        <v>61</v>
      </c>
      <c r="E25" s="204" t="s">
        <v>89</v>
      </c>
      <c r="F25" s="212">
        <v>27.87</v>
      </c>
      <c r="G25" s="212"/>
      <c r="H25" s="212">
        <v>27.87</v>
      </c>
      <c r="I25" s="212"/>
      <c r="J25" s="218"/>
      <c r="K25" s="219"/>
      <c r="L25" s="212"/>
      <c r="M25" s="41"/>
      <c r="N25" s="42"/>
      <c r="O25" s="85"/>
      <c r="P25" s="85"/>
      <c r="Q25" s="85"/>
      <c r="R25" s="41"/>
      <c r="S25" s="42"/>
      <c r="T25" s="41"/>
    </row>
    <row r="26" spans="1:20" ht="23.25" customHeight="1">
      <c r="A26" s="90" t="s">
        <v>86</v>
      </c>
      <c r="B26" s="90" t="s">
        <v>63</v>
      </c>
      <c r="C26" s="90" t="s">
        <v>67</v>
      </c>
      <c r="D26" s="90" t="s">
        <v>61</v>
      </c>
      <c r="E26" s="204" t="s">
        <v>90</v>
      </c>
      <c r="F26" s="212">
        <v>1.25</v>
      </c>
      <c r="G26" s="212"/>
      <c r="H26" s="212">
        <v>1.25</v>
      </c>
      <c r="I26" s="212"/>
      <c r="J26" s="218"/>
      <c r="K26" s="219"/>
      <c r="L26" s="212"/>
      <c r="M26" s="41"/>
      <c r="N26" s="42"/>
      <c r="O26" s="85"/>
      <c r="P26" s="85"/>
      <c r="Q26" s="85"/>
      <c r="R26" s="41"/>
      <c r="S26" s="42"/>
      <c r="T26" s="41"/>
    </row>
    <row r="27" spans="1:20" ht="23.25" customHeight="1">
      <c r="A27" s="90" t="s">
        <v>91</v>
      </c>
      <c r="B27" s="90"/>
      <c r="C27" s="90"/>
      <c r="D27" s="90" t="s">
        <v>61</v>
      </c>
      <c r="E27" s="204" t="s">
        <v>92</v>
      </c>
      <c r="F27" s="212">
        <v>50.86</v>
      </c>
      <c r="G27" s="212"/>
      <c r="H27" s="212">
        <v>50.86</v>
      </c>
      <c r="I27" s="212"/>
      <c r="J27" s="218"/>
      <c r="K27" s="219"/>
      <c r="L27" s="212"/>
      <c r="M27" s="41"/>
      <c r="N27" s="42"/>
      <c r="O27" s="85"/>
      <c r="P27" s="85"/>
      <c r="Q27" s="85"/>
      <c r="R27" s="41"/>
      <c r="S27" s="42"/>
      <c r="T27" s="41"/>
    </row>
    <row r="28" spans="1:20" ht="23.25" customHeight="1">
      <c r="A28" s="90" t="s">
        <v>91</v>
      </c>
      <c r="B28" s="90" t="s">
        <v>67</v>
      </c>
      <c r="C28" s="90"/>
      <c r="D28" s="90" t="s">
        <v>61</v>
      </c>
      <c r="E28" s="204" t="s">
        <v>93</v>
      </c>
      <c r="F28" s="212">
        <v>50.86</v>
      </c>
      <c r="G28" s="212"/>
      <c r="H28" s="212">
        <v>50.86</v>
      </c>
      <c r="I28" s="212"/>
      <c r="J28" s="218"/>
      <c r="K28" s="219"/>
      <c r="L28" s="212"/>
      <c r="M28" s="41"/>
      <c r="N28" s="42"/>
      <c r="O28" s="85"/>
      <c r="P28" s="85"/>
      <c r="Q28" s="85"/>
      <c r="R28" s="41"/>
      <c r="S28" s="42"/>
      <c r="T28" s="41"/>
    </row>
    <row r="29" spans="1:20" ht="23.25" customHeight="1">
      <c r="A29" s="90" t="s">
        <v>91</v>
      </c>
      <c r="B29" s="90" t="s">
        <v>67</v>
      </c>
      <c r="C29" s="90" t="s">
        <v>65</v>
      </c>
      <c r="D29" s="90" t="s">
        <v>61</v>
      </c>
      <c r="E29" s="204" t="s">
        <v>94</v>
      </c>
      <c r="F29" s="212">
        <v>50.86</v>
      </c>
      <c r="G29" s="212"/>
      <c r="H29" s="212">
        <v>50.86</v>
      </c>
      <c r="I29" s="212"/>
      <c r="J29" s="218"/>
      <c r="K29" s="219"/>
      <c r="L29" s="212"/>
      <c r="M29" s="41"/>
      <c r="N29" s="42"/>
      <c r="O29" s="85"/>
      <c r="P29" s="85"/>
      <c r="Q29" s="85"/>
      <c r="R29" s="41"/>
      <c r="S29" s="42"/>
      <c r="T29" s="41"/>
    </row>
    <row r="30" spans="1:20" ht="23.25" customHeight="1">
      <c r="A30" s="90"/>
      <c r="B30" s="90"/>
      <c r="C30" s="90"/>
      <c r="D30" s="90"/>
      <c r="E30" s="90"/>
      <c r="F30" s="212"/>
      <c r="G30" s="212"/>
      <c r="H30" s="212"/>
      <c r="I30" s="212"/>
      <c r="J30" s="218"/>
      <c r="K30" s="219"/>
      <c r="L30" s="212"/>
      <c r="M30" s="41"/>
      <c r="N30" s="42"/>
      <c r="O30" s="85"/>
      <c r="P30" s="85"/>
      <c r="Q30" s="85"/>
      <c r="R30" s="41"/>
      <c r="S30" s="42"/>
      <c r="T30" s="41"/>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horizontalCentered="1"/>
  <pageMargins left="0.43000000000000005" right="0.39" top="0.71" bottom="0.63" header="0.5" footer="0.5"/>
  <pageSetup horizontalDpi="600" verticalDpi="600" orientation="landscape" paperSize="9" scale="68"/>
</worksheet>
</file>

<file path=xl/worksheets/sheet4.xml><?xml version="1.0" encoding="utf-8"?>
<worksheet xmlns="http://schemas.openxmlformats.org/spreadsheetml/2006/main" xmlns:r="http://schemas.openxmlformats.org/officeDocument/2006/relationships">
  <dimension ref="A1:L27"/>
  <sheetViews>
    <sheetView workbookViewId="0" topLeftCell="A1">
      <selection activeCell="O19" sqref="O19"/>
    </sheetView>
  </sheetViews>
  <sheetFormatPr defaultColWidth="6.875" defaultRowHeight="12.75" customHeight="1"/>
  <cols>
    <col min="1" max="1" width="4.75390625" style="14" customWidth="1"/>
    <col min="2" max="3" width="4.75390625" style="176" customWidth="1"/>
    <col min="4" max="4" width="9.125" style="14" customWidth="1"/>
    <col min="5" max="5" width="40.25390625" style="14" customWidth="1"/>
    <col min="6" max="6" width="12.75390625" style="14" customWidth="1"/>
    <col min="7" max="10" width="12.75390625" style="177" customWidth="1"/>
    <col min="11" max="12" width="8.00390625" style="14" customWidth="1"/>
    <col min="13" max="16384" width="6.875" style="14" customWidth="1"/>
  </cols>
  <sheetData>
    <row r="1" spans="1:4" ht="24" customHeight="1">
      <c r="A1" s="178"/>
      <c r="B1" s="179"/>
      <c r="C1" s="179"/>
      <c r="D1" s="178"/>
    </row>
    <row r="2" spans="1:10" ht="19.5" customHeight="1">
      <c r="A2" s="55"/>
      <c r="B2" s="180"/>
      <c r="C2" s="180"/>
      <c r="D2" s="181"/>
      <c r="E2" s="181"/>
      <c r="F2" s="181"/>
      <c r="G2" s="182"/>
      <c r="H2" s="182"/>
      <c r="I2" s="182"/>
      <c r="J2" s="207" t="s">
        <v>95</v>
      </c>
    </row>
    <row r="3" spans="1:10" ht="19.5" customHeight="1">
      <c r="A3" s="19" t="s">
        <v>96</v>
      </c>
      <c r="B3" s="183"/>
      <c r="C3" s="183"/>
      <c r="D3" s="19"/>
      <c r="E3" s="19"/>
      <c r="F3" s="19"/>
      <c r="G3" s="184"/>
      <c r="H3" s="184"/>
      <c r="I3" s="184"/>
      <c r="J3" s="184"/>
    </row>
    <row r="4" spans="1:12" ht="19.5" customHeight="1">
      <c r="A4" s="82" t="s">
        <v>1</v>
      </c>
      <c r="B4" s="185"/>
      <c r="C4" s="185"/>
      <c r="D4" s="82"/>
      <c r="E4" s="82"/>
      <c r="F4" s="186"/>
      <c r="G4" s="187"/>
      <c r="H4" s="187"/>
      <c r="I4" s="187"/>
      <c r="J4" s="208" t="s">
        <v>6</v>
      </c>
      <c r="K4" s="47"/>
      <c r="L4" s="47"/>
    </row>
    <row r="5" spans="1:12" ht="19.5" customHeight="1">
      <c r="A5" s="152" t="s">
        <v>35</v>
      </c>
      <c r="B5" s="188"/>
      <c r="C5" s="188"/>
      <c r="D5" s="152"/>
      <c r="E5" s="152"/>
      <c r="F5" s="189" t="s">
        <v>36</v>
      </c>
      <c r="G5" s="190" t="s">
        <v>97</v>
      </c>
      <c r="H5" s="191" t="s">
        <v>98</v>
      </c>
      <c r="I5" s="191" t="s">
        <v>99</v>
      </c>
      <c r="J5" s="191" t="s">
        <v>100</v>
      </c>
      <c r="K5" s="47"/>
      <c r="L5" s="47"/>
    </row>
    <row r="6" spans="1:12" ht="19.5" customHeight="1">
      <c r="A6" s="152" t="s">
        <v>46</v>
      </c>
      <c r="B6" s="188"/>
      <c r="C6" s="188"/>
      <c r="D6" s="192" t="s">
        <v>47</v>
      </c>
      <c r="E6" s="192" t="s">
        <v>101</v>
      </c>
      <c r="F6" s="189"/>
      <c r="G6" s="190"/>
      <c r="H6" s="191"/>
      <c r="I6" s="191"/>
      <c r="J6" s="191"/>
      <c r="K6" s="47"/>
      <c r="L6" s="47"/>
    </row>
    <row r="7" spans="1:12" ht="20.25" customHeight="1">
      <c r="A7" s="193" t="s">
        <v>56</v>
      </c>
      <c r="B7" s="194" t="s">
        <v>57</v>
      </c>
      <c r="C7" s="195" t="s">
        <v>58</v>
      </c>
      <c r="D7" s="192"/>
      <c r="E7" s="192"/>
      <c r="F7" s="189"/>
      <c r="G7" s="190"/>
      <c r="H7" s="191"/>
      <c r="I7" s="191"/>
      <c r="J7" s="191"/>
      <c r="K7" s="47"/>
      <c r="L7" s="47"/>
    </row>
    <row r="8" spans="1:12" ht="20.25" customHeight="1">
      <c r="A8" s="196">
        <v>201</v>
      </c>
      <c r="B8" s="197"/>
      <c r="C8" s="198"/>
      <c r="D8" s="90" t="s">
        <v>61</v>
      </c>
      <c r="E8" s="199" t="s">
        <v>62</v>
      </c>
      <c r="F8" s="200">
        <f>SUM(F10:F13)</f>
        <v>1166.6100000000001</v>
      </c>
      <c r="G8" s="200">
        <f>SUM(G10:G13)</f>
        <v>759.61</v>
      </c>
      <c r="H8" s="200">
        <f>SUM(H10:H13)</f>
        <v>407</v>
      </c>
      <c r="I8" s="191"/>
      <c r="J8" s="191"/>
      <c r="K8" s="47"/>
      <c r="L8" s="47"/>
    </row>
    <row r="9" spans="1:12" ht="20.25" customHeight="1">
      <c r="A9" s="196"/>
      <c r="B9" s="197" t="s">
        <v>63</v>
      </c>
      <c r="C9" s="198"/>
      <c r="D9" s="90" t="s">
        <v>61</v>
      </c>
      <c r="E9" s="201" t="s">
        <v>102</v>
      </c>
      <c r="F9" s="200"/>
      <c r="G9" s="202"/>
      <c r="H9" s="203"/>
      <c r="I9" s="191"/>
      <c r="J9" s="191"/>
      <c r="K9" s="47"/>
      <c r="L9" s="47"/>
    </row>
    <row r="10" spans="1:10" ht="20.25" customHeight="1">
      <c r="A10" s="90"/>
      <c r="B10" s="90"/>
      <c r="C10" s="90" t="s">
        <v>65</v>
      </c>
      <c r="D10" s="90" t="s">
        <v>61</v>
      </c>
      <c r="E10" s="204" t="s">
        <v>103</v>
      </c>
      <c r="F10" s="90">
        <f aca="true" t="shared" si="0" ref="F10:F16">SUM(G10:J10)</f>
        <v>733.23</v>
      </c>
      <c r="G10" s="31">
        <v>733.23</v>
      </c>
      <c r="H10" s="90"/>
      <c r="I10" s="209"/>
      <c r="J10" s="209"/>
    </row>
    <row r="11" spans="1:10" ht="20.25" customHeight="1">
      <c r="A11" s="90"/>
      <c r="B11" s="90"/>
      <c r="C11" s="90" t="s">
        <v>67</v>
      </c>
      <c r="D11" s="90" t="s">
        <v>61</v>
      </c>
      <c r="E11" s="204" t="s">
        <v>104</v>
      </c>
      <c r="F11" s="90">
        <f t="shared" si="0"/>
        <v>162</v>
      </c>
      <c r="G11" s="90"/>
      <c r="H11" s="90">
        <v>162</v>
      </c>
      <c r="I11" s="209"/>
      <c r="J11" s="209"/>
    </row>
    <row r="12" spans="1:10" ht="20.25" customHeight="1">
      <c r="A12" s="90"/>
      <c r="B12" s="90"/>
      <c r="C12" s="90" t="s">
        <v>69</v>
      </c>
      <c r="D12" s="90" t="s">
        <v>61</v>
      </c>
      <c r="E12" s="204" t="s">
        <v>105</v>
      </c>
      <c r="F12" s="90">
        <f t="shared" si="0"/>
        <v>245</v>
      </c>
      <c r="G12" s="90"/>
      <c r="H12" s="90">
        <v>245</v>
      </c>
      <c r="I12" s="209"/>
      <c r="J12" s="209"/>
    </row>
    <row r="13" spans="1:10" ht="20.25" customHeight="1">
      <c r="A13" s="90"/>
      <c r="B13" s="90"/>
      <c r="C13" s="90" t="s">
        <v>73</v>
      </c>
      <c r="D13" s="90" t="s">
        <v>61</v>
      </c>
      <c r="E13" s="204" t="s">
        <v>106</v>
      </c>
      <c r="F13" s="90">
        <f t="shared" si="0"/>
        <v>26.38</v>
      </c>
      <c r="G13" s="31">
        <v>26.38</v>
      </c>
      <c r="H13" s="90"/>
      <c r="I13" s="209"/>
      <c r="J13" s="209"/>
    </row>
    <row r="14" spans="1:10" ht="20.25" customHeight="1">
      <c r="A14" s="90" t="s">
        <v>75</v>
      </c>
      <c r="B14" s="90"/>
      <c r="C14" s="90"/>
      <c r="D14" s="90" t="s">
        <v>61</v>
      </c>
      <c r="E14" s="205" t="s">
        <v>76</v>
      </c>
      <c r="F14" s="90">
        <f t="shared" si="0"/>
        <v>6.36</v>
      </c>
      <c r="G14" s="90">
        <v>6.36</v>
      </c>
      <c r="H14" s="90"/>
      <c r="I14" s="209"/>
      <c r="J14" s="209"/>
    </row>
    <row r="15" spans="1:10" ht="20.25" customHeight="1">
      <c r="A15" s="90"/>
      <c r="B15" s="90" t="s">
        <v>77</v>
      </c>
      <c r="C15" s="90"/>
      <c r="D15" s="90" t="s">
        <v>61</v>
      </c>
      <c r="E15" s="204" t="s">
        <v>107</v>
      </c>
      <c r="F15" s="90">
        <f t="shared" si="0"/>
        <v>6.36</v>
      </c>
      <c r="G15" s="90">
        <v>6.36</v>
      </c>
      <c r="H15" s="90"/>
      <c r="I15" s="209"/>
      <c r="J15" s="209"/>
    </row>
    <row r="16" spans="1:10" ht="20.25" customHeight="1">
      <c r="A16" s="90"/>
      <c r="B16" s="90"/>
      <c r="C16" s="90" t="s">
        <v>79</v>
      </c>
      <c r="D16" s="90" t="s">
        <v>61</v>
      </c>
      <c r="E16" s="204" t="s">
        <v>108</v>
      </c>
      <c r="F16" s="90">
        <f t="shared" si="0"/>
        <v>6.36</v>
      </c>
      <c r="G16" s="90">
        <v>6.36</v>
      </c>
      <c r="H16" s="90"/>
      <c r="I16" s="209"/>
      <c r="J16" s="209"/>
    </row>
    <row r="17" spans="1:10" ht="20.25" customHeight="1">
      <c r="A17" s="90" t="s">
        <v>81</v>
      </c>
      <c r="B17" s="90"/>
      <c r="C17" s="90"/>
      <c r="D17" s="90" t="s">
        <v>61</v>
      </c>
      <c r="E17" s="205" t="s">
        <v>82</v>
      </c>
      <c r="F17" s="31">
        <v>108.09</v>
      </c>
      <c r="G17" s="90" t="s">
        <v>109</v>
      </c>
      <c r="H17" s="90"/>
      <c r="I17" s="209"/>
      <c r="J17" s="209"/>
    </row>
    <row r="18" spans="1:10" ht="20.25" customHeight="1">
      <c r="A18" s="90"/>
      <c r="B18" s="90" t="s">
        <v>71</v>
      </c>
      <c r="C18" s="90"/>
      <c r="D18" s="90" t="s">
        <v>61</v>
      </c>
      <c r="E18" s="204" t="s">
        <v>110</v>
      </c>
      <c r="F18" s="31">
        <v>108.09</v>
      </c>
      <c r="G18" s="90" t="s">
        <v>109</v>
      </c>
      <c r="H18" s="90"/>
      <c r="I18" s="209"/>
      <c r="J18" s="209"/>
    </row>
    <row r="19" spans="1:10" ht="20.25" customHeight="1">
      <c r="A19" s="90"/>
      <c r="B19" s="90"/>
      <c r="C19" s="90" t="s">
        <v>65</v>
      </c>
      <c r="D19" s="90" t="s">
        <v>61</v>
      </c>
      <c r="E19" s="204" t="s">
        <v>111</v>
      </c>
      <c r="F19" s="90">
        <f>SUM(G19:J19)</f>
        <v>19.25</v>
      </c>
      <c r="G19" s="90">
        <v>19.25</v>
      </c>
      <c r="H19" s="90"/>
      <c r="I19" s="209"/>
      <c r="J19" s="209"/>
    </row>
    <row r="20" spans="1:10" ht="20.25" customHeight="1">
      <c r="A20" s="90"/>
      <c r="B20" s="90"/>
      <c r="C20" s="90" t="s">
        <v>71</v>
      </c>
      <c r="D20" s="90" t="s">
        <v>61</v>
      </c>
      <c r="E20" s="204" t="s">
        <v>112</v>
      </c>
      <c r="F20" s="90">
        <f aca="true" t="shared" si="1" ref="F20:F27">SUM(G20:J20)</f>
        <v>88.84</v>
      </c>
      <c r="G20" s="90">
        <v>88.84</v>
      </c>
      <c r="H20" s="90"/>
      <c r="I20" s="209"/>
      <c r="J20" s="209"/>
    </row>
    <row r="21" spans="1:10" ht="20.25" customHeight="1">
      <c r="A21" s="90" t="s">
        <v>86</v>
      </c>
      <c r="B21" s="90"/>
      <c r="C21" s="90"/>
      <c r="D21" s="90" t="s">
        <v>61</v>
      </c>
      <c r="E21" s="205" t="s">
        <v>87</v>
      </c>
      <c r="F21" s="31">
        <v>29.12</v>
      </c>
      <c r="G21" s="90" t="s">
        <v>113</v>
      </c>
      <c r="H21" s="90"/>
      <c r="I21" s="209"/>
      <c r="J21" s="209"/>
    </row>
    <row r="22" spans="1:10" ht="20.25" customHeight="1">
      <c r="A22" s="90"/>
      <c r="B22" s="90" t="s">
        <v>63</v>
      </c>
      <c r="C22" s="90"/>
      <c r="D22" s="90" t="s">
        <v>61</v>
      </c>
      <c r="E22" s="204" t="s">
        <v>114</v>
      </c>
      <c r="F22" s="31">
        <v>29.12</v>
      </c>
      <c r="G22" s="90" t="s">
        <v>113</v>
      </c>
      <c r="H22" s="90"/>
      <c r="I22" s="209"/>
      <c r="J22" s="209"/>
    </row>
    <row r="23" spans="1:10" ht="20.25" customHeight="1">
      <c r="A23" s="90"/>
      <c r="B23" s="90"/>
      <c r="C23" s="90" t="s">
        <v>65</v>
      </c>
      <c r="D23" s="90" t="s">
        <v>61</v>
      </c>
      <c r="E23" s="204" t="s">
        <v>115</v>
      </c>
      <c r="F23" s="90">
        <f t="shared" si="1"/>
        <v>27.87</v>
      </c>
      <c r="G23" s="90">
        <v>27.87</v>
      </c>
      <c r="H23" s="90"/>
      <c r="I23" s="209"/>
      <c r="J23" s="209"/>
    </row>
    <row r="24" spans="1:10" ht="20.25" customHeight="1">
      <c r="A24" s="90"/>
      <c r="B24" s="90"/>
      <c r="C24" s="90" t="s">
        <v>67</v>
      </c>
      <c r="D24" s="90" t="s">
        <v>61</v>
      </c>
      <c r="E24" s="204" t="s">
        <v>116</v>
      </c>
      <c r="F24" s="90">
        <f t="shared" si="1"/>
        <v>1.25</v>
      </c>
      <c r="G24" s="90">
        <v>1.25</v>
      </c>
      <c r="H24" s="90"/>
      <c r="I24" s="209"/>
      <c r="J24" s="209"/>
    </row>
    <row r="25" spans="1:10" ht="20.25" customHeight="1">
      <c r="A25" s="206" t="s">
        <v>91</v>
      </c>
      <c r="B25" s="206"/>
      <c r="C25" s="206"/>
      <c r="D25" s="90" t="s">
        <v>61</v>
      </c>
      <c r="E25" s="205" t="s">
        <v>92</v>
      </c>
      <c r="F25" s="90">
        <f t="shared" si="1"/>
        <v>50.86</v>
      </c>
      <c r="G25" s="90">
        <v>50.86</v>
      </c>
      <c r="H25" s="90"/>
      <c r="I25" s="209"/>
      <c r="J25" s="209"/>
    </row>
    <row r="26" spans="1:10" ht="20.25" customHeight="1">
      <c r="A26" s="206"/>
      <c r="B26" s="206" t="s">
        <v>67</v>
      </c>
      <c r="C26" s="206"/>
      <c r="D26" s="90" t="s">
        <v>61</v>
      </c>
      <c r="E26" s="204" t="s">
        <v>117</v>
      </c>
      <c r="F26" s="90">
        <f t="shared" si="1"/>
        <v>50.86</v>
      </c>
      <c r="G26" s="90">
        <v>50.86</v>
      </c>
      <c r="H26" s="90"/>
      <c r="I26" s="209"/>
      <c r="J26" s="209"/>
    </row>
    <row r="27" spans="1:10" ht="20.25" customHeight="1">
      <c r="A27" s="92"/>
      <c r="B27" s="92"/>
      <c r="C27" s="92" t="s">
        <v>65</v>
      </c>
      <c r="D27" s="90" t="s">
        <v>61</v>
      </c>
      <c r="E27" s="204" t="s">
        <v>118</v>
      </c>
      <c r="F27" s="90">
        <f t="shared" si="1"/>
        <v>50.86</v>
      </c>
      <c r="G27" s="90">
        <v>50.86</v>
      </c>
      <c r="H27" s="90"/>
      <c r="I27" s="209"/>
      <c r="J27" s="209"/>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AH21"/>
  <sheetViews>
    <sheetView workbookViewId="0" topLeftCell="A1">
      <selection activeCell="E16" sqref="E16"/>
    </sheetView>
  </sheetViews>
  <sheetFormatPr defaultColWidth="6.875" defaultRowHeight="20.25" customHeight="1"/>
  <cols>
    <col min="1" max="1" width="40.125" style="14" customWidth="1"/>
    <col min="2" max="2" width="18.625" style="14" customWidth="1"/>
    <col min="3" max="3" width="31.00390625" style="14" customWidth="1"/>
    <col min="4" max="8" width="12.25390625" style="14" customWidth="1"/>
    <col min="9" max="34" width="6.50390625" style="14" customWidth="1"/>
    <col min="35" max="35" width="6.25390625" style="14" customWidth="1"/>
    <col min="36" max="38" width="6.875" style="14" customWidth="1"/>
    <col min="39" max="41" width="6.25390625" style="14" customWidth="1"/>
    <col min="42" max="253" width="8.00390625" style="14" customWidth="1"/>
    <col min="254" max="16384" width="6.875" style="14" customWidth="1"/>
  </cols>
  <sheetData>
    <row r="1" ht="20.25" customHeight="1">
      <c r="A1" s="81"/>
    </row>
    <row r="2" spans="1:34" ht="20.25" customHeight="1">
      <c r="A2" s="151"/>
      <c r="B2" s="151"/>
      <c r="C2" s="151"/>
      <c r="D2" s="151"/>
      <c r="E2" s="151"/>
      <c r="F2" s="151"/>
      <c r="G2" s="151"/>
      <c r="H2" s="57" t="s">
        <v>119</v>
      </c>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1:34" ht="20.25" customHeight="1">
      <c r="A3" s="19" t="s">
        <v>120</v>
      </c>
      <c r="B3" s="19"/>
      <c r="C3" s="19"/>
      <c r="D3" s="19"/>
      <c r="E3" s="19"/>
      <c r="F3" s="19"/>
      <c r="G3" s="19"/>
      <c r="H3" s="19"/>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row>
    <row r="4" spans="1:34" ht="20.25" customHeight="1">
      <c r="A4" s="82" t="s">
        <v>1</v>
      </c>
      <c r="B4" s="82"/>
      <c r="C4" s="55"/>
      <c r="D4" s="55"/>
      <c r="E4" s="55"/>
      <c r="F4" s="55"/>
      <c r="G4" s="55"/>
      <c r="H4" s="22" t="s">
        <v>6</v>
      </c>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row>
    <row r="5" spans="1:34" ht="20.25" customHeight="1">
      <c r="A5" s="152" t="s">
        <v>7</v>
      </c>
      <c r="B5" s="152"/>
      <c r="C5" s="152" t="s">
        <v>8</v>
      </c>
      <c r="D5" s="152"/>
      <c r="E5" s="152"/>
      <c r="F5" s="152"/>
      <c r="G5" s="152"/>
      <c r="H5" s="152"/>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row>
    <row r="6" spans="1:34" s="150" customFormat="1" ht="37.5" customHeight="1">
      <c r="A6" s="153" t="s">
        <v>9</v>
      </c>
      <c r="B6" s="154" t="s">
        <v>10</v>
      </c>
      <c r="C6" s="153" t="s">
        <v>9</v>
      </c>
      <c r="D6" s="153" t="s">
        <v>36</v>
      </c>
      <c r="E6" s="154" t="s">
        <v>121</v>
      </c>
      <c r="F6" s="155" t="s">
        <v>122</v>
      </c>
      <c r="G6" s="153" t="s">
        <v>123</v>
      </c>
      <c r="H6" s="155" t="s">
        <v>124</v>
      </c>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row>
    <row r="7" spans="1:34" ht="24.75" customHeight="1">
      <c r="A7" s="156" t="s">
        <v>125</v>
      </c>
      <c r="B7" s="157">
        <v>1361.04</v>
      </c>
      <c r="C7" s="158" t="s">
        <v>126</v>
      </c>
      <c r="D7" s="157">
        <f aca="true" t="shared" si="0" ref="D7:D12">SUM(E7:H7)</f>
        <v>1361.0399999999995</v>
      </c>
      <c r="E7" s="157">
        <f>SUM(E8:E12)</f>
        <v>1361.0399999999995</v>
      </c>
      <c r="F7" s="157"/>
      <c r="G7" s="157"/>
      <c r="H7" s="157"/>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row>
    <row r="8" spans="1:34" ht="24.75" customHeight="1">
      <c r="A8" s="156" t="s">
        <v>127</v>
      </c>
      <c r="B8" s="159">
        <v>1361.04</v>
      </c>
      <c r="C8" s="158" t="s">
        <v>128</v>
      </c>
      <c r="D8" s="157">
        <f t="shared" si="0"/>
        <v>1268.11</v>
      </c>
      <c r="E8" s="159">
        <v>1166.61</v>
      </c>
      <c r="F8" s="160"/>
      <c r="G8" s="160"/>
      <c r="H8" s="157">
        <v>101.5</v>
      </c>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row>
    <row r="9" spans="1:34" ht="24.75" customHeight="1">
      <c r="A9" s="156" t="s">
        <v>129</v>
      </c>
      <c r="B9" s="157"/>
      <c r="C9" s="158" t="s">
        <v>130</v>
      </c>
      <c r="D9" s="157">
        <f t="shared" si="0"/>
        <v>108.09</v>
      </c>
      <c r="E9" s="159">
        <v>108.09</v>
      </c>
      <c r="F9" s="160"/>
      <c r="G9" s="160"/>
      <c r="H9" s="157"/>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row>
    <row r="10" spans="1:34" ht="24.75" customHeight="1">
      <c r="A10" s="156" t="s">
        <v>131</v>
      </c>
      <c r="B10" s="159"/>
      <c r="C10" s="158" t="s">
        <v>87</v>
      </c>
      <c r="D10" s="157">
        <f t="shared" si="0"/>
        <v>29.12</v>
      </c>
      <c r="E10" s="159">
        <v>29.12</v>
      </c>
      <c r="F10" s="160"/>
      <c r="G10" s="160"/>
      <c r="H10" s="157"/>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row>
    <row r="11" spans="1:34" ht="24.75" customHeight="1">
      <c r="A11" s="156" t="s">
        <v>132</v>
      </c>
      <c r="B11" s="161">
        <v>101.5</v>
      </c>
      <c r="C11" s="158" t="s">
        <v>92</v>
      </c>
      <c r="D11" s="157">
        <f t="shared" si="0"/>
        <v>50.86</v>
      </c>
      <c r="E11" s="159">
        <v>50.86</v>
      </c>
      <c r="F11" s="160"/>
      <c r="G11" s="160"/>
      <c r="H11" s="157"/>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row>
    <row r="12" spans="1:34" ht="24.75" customHeight="1">
      <c r="A12" s="156" t="s">
        <v>127</v>
      </c>
      <c r="B12" s="157">
        <v>101.5</v>
      </c>
      <c r="C12" s="158" t="s">
        <v>76</v>
      </c>
      <c r="D12" s="157">
        <f t="shared" si="0"/>
        <v>6.36</v>
      </c>
      <c r="E12" s="159">
        <v>6.36</v>
      </c>
      <c r="F12" s="160"/>
      <c r="G12" s="160"/>
      <c r="H12" s="157"/>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row>
    <row r="13" spans="1:34" ht="24.75" customHeight="1">
      <c r="A13" s="156" t="s">
        <v>129</v>
      </c>
      <c r="B13" s="157"/>
      <c r="C13" s="158"/>
      <c r="D13" s="162"/>
      <c r="E13" s="160"/>
      <c r="F13" s="160"/>
      <c r="G13" s="160"/>
      <c r="H13" s="157"/>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row>
    <row r="14" spans="1:34" ht="24.75" customHeight="1">
      <c r="A14" s="156" t="s">
        <v>131</v>
      </c>
      <c r="B14" s="157"/>
      <c r="C14" s="158"/>
      <c r="D14" s="162"/>
      <c r="E14" s="160"/>
      <c r="F14" s="160"/>
      <c r="G14" s="160"/>
      <c r="H14" s="157"/>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row>
    <row r="15" spans="1:34" ht="24.75" customHeight="1">
      <c r="A15" s="156" t="s">
        <v>133</v>
      </c>
      <c r="B15" s="159"/>
      <c r="C15" s="158"/>
      <c r="D15" s="162"/>
      <c r="E15" s="159"/>
      <c r="F15" s="160"/>
      <c r="G15" s="160"/>
      <c r="H15" s="157"/>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row>
    <row r="16" spans="1:34" ht="24.75" customHeight="1">
      <c r="A16" s="163"/>
      <c r="B16" s="164"/>
      <c r="C16" s="165"/>
      <c r="D16" s="162"/>
      <c r="E16" s="159"/>
      <c r="F16" s="159"/>
      <c r="G16" s="159"/>
      <c r="H16" s="159"/>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row>
    <row r="17" spans="1:34" ht="24.75" customHeight="1">
      <c r="A17" s="166"/>
      <c r="B17" s="167"/>
      <c r="C17" s="166"/>
      <c r="D17" s="167"/>
      <c r="E17" s="167"/>
      <c r="F17" s="167"/>
      <c r="G17" s="167"/>
      <c r="H17" s="167"/>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row>
    <row r="18" spans="1:34" ht="24.75" customHeight="1">
      <c r="A18" s="165"/>
      <c r="B18" s="159"/>
      <c r="C18" s="165" t="s">
        <v>134</v>
      </c>
      <c r="D18" s="162"/>
      <c r="E18" s="168"/>
      <c r="F18" s="168"/>
      <c r="G18" s="168"/>
      <c r="H18" s="159"/>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row>
    <row r="19" spans="1:34" ht="24.75" customHeight="1">
      <c r="A19" s="165"/>
      <c r="B19" s="169"/>
      <c r="C19" s="165"/>
      <c r="D19" s="167"/>
      <c r="E19" s="170"/>
      <c r="F19" s="170"/>
      <c r="G19" s="170"/>
      <c r="H19" s="170"/>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row>
    <row r="20" spans="1:34" ht="20.25" customHeight="1">
      <c r="A20" s="166" t="s">
        <v>31</v>
      </c>
      <c r="B20" s="169">
        <f>SUM(B8:B11)</f>
        <v>1462.54</v>
      </c>
      <c r="C20" s="166" t="s">
        <v>32</v>
      </c>
      <c r="D20" s="162">
        <f>SUM(E20:H20)</f>
        <v>1462.5399999999995</v>
      </c>
      <c r="E20" s="167">
        <f>SUM(E8:E19)</f>
        <v>1361.0399999999995</v>
      </c>
      <c r="F20" s="167"/>
      <c r="G20" s="167"/>
      <c r="H20" s="167">
        <v>101.5</v>
      </c>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row>
    <row r="21" spans="1:34" ht="20.25" customHeight="1">
      <c r="A21" s="171"/>
      <c r="B21" s="172"/>
      <c r="C21" s="173"/>
      <c r="D21" s="173"/>
      <c r="E21" s="173"/>
      <c r="F21" s="173"/>
      <c r="G21" s="17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21"/>
  <sheetViews>
    <sheetView showZeros="0" zoomScaleSheetLayoutView="100" workbookViewId="0" topLeftCell="A1">
      <selection activeCell="H8" sqref="H8:H20"/>
    </sheetView>
  </sheetViews>
  <sheetFormatPr defaultColWidth="7.00390625" defaultRowHeight="14.25"/>
  <cols>
    <col min="1" max="2" width="3.75390625" style="1" customWidth="1"/>
    <col min="3" max="3" width="7.75390625" style="1" customWidth="1"/>
    <col min="4" max="4" width="21.00390625" style="1" customWidth="1"/>
    <col min="5" max="6" width="6.75390625" style="1" customWidth="1"/>
    <col min="7" max="9" width="6.625" style="1" customWidth="1"/>
    <col min="10" max="14" width="4.875" style="1" customWidth="1"/>
    <col min="15" max="15" width="6.00390625" style="1" customWidth="1"/>
    <col min="16" max="24" width="4.875" style="1" customWidth="1"/>
    <col min="25" max="25" width="5.75390625" style="1" customWidth="1"/>
    <col min="26" max="41" width="4.875" style="1" customWidth="1"/>
    <col min="42" max="253" width="8.00390625" style="1" customWidth="1"/>
    <col min="254" max="16384" width="7.00390625" style="1" customWidth="1"/>
  </cols>
  <sheetData>
    <row r="1" spans="1:41" ht="19.5" customHeight="1">
      <c r="A1" s="58"/>
      <c r="B1" s="135"/>
      <c r="C1" s="135"/>
      <c r="D1" s="135"/>
      <c r="E1" s="135"/>
      <c r="F1" s="135"/>
      <c r="G1" s="135"/>
      <c r="H1" s="135"/>
      <c r="I1" s="135"/>
      <c r="J1" s="135"/>
      <c r="K1" s="135"/>
      <c r="L1" s="135"/>
      <c r="M1" s="135"/>
      <c r="N1" s="135"/>
      <c r="P1" s="145"/>
      <c r="Q1" s="145"/>
      <c r="R1" s="145"/>
      <c r="S1" s="145"/>
      <c r="T1" s="145"/>
      <c r="U1" s="145"/>
      <c r="V1" s="145"/>
      <c r="W1" s="145"/>
      <c r="X1" s="145"/>
      <c r="Y1" s="145"/>
      <c r="Z1" s="145"/>
      <c r="AA1" s="145"/>
      <c r="AB1" s="145"/>
      <c r="AC1" s="145"/>
      <c r="AD1" s="145"/>
      <c r="AE1" s="145"/>
      <c r="AF1" s="145"/>
      <c r="AG1" s="145"/>
      <c r="AH1" s="145"/>
      <c r="AI1" s="145"/>
      <c r="AJ1" s="145"/>
      <c r="AK1" s="145"/>
      <c r="AL1" s="145"/>
      <c r="AO1" s="18" t="s">
        <v>135</v>
      </c>
    </row>
    <row r="2" spans="1:41" ht="19.5" customHeight="1">
      <c r="A2" s="19" t="s">
        <v>136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1" ht="19.5" customHeight="1">
      <c r="A3" s="82" t="s">
        <v>1</v>
      </c>
      <c r="B3" s="95"/>
      <c r="C3" s="95"/>
      <c r="D3" s="95"/>
      <c r="E3" s="135"/>
      <c r="F3" s="135"/>
      <c r="G3" s="135"/>
      <c r="H3" s="135"/>
      <c r="I3" s="135"/>
      <c r="J3" s="135"/>
      <c r="K3" s="135"/>
      <c r="L3" s="135"/>
      <c r="M3" s="135"/>
      <c r="N3" s="135"/>
      <c r="P3" s="146"/>
      <c r="Q3" s="146"/>
      <c r="R3" s="146"/>
      <c r="S3" s="146"/>
      <c r="T3" s="146"/>
      <c r="U3" s="146"/>
      <c r="V3" s="146"/>
      <c r="W3" s="146"/>
      <c r="X3" s="146"/>
      <c r="Y3" s="146"/>
      <c r="Z3" s="146"/>
      <c r="AA3" s="146"/>
      <c r="AB3" s="146"/>
      <c r="AC3" s="146"/>
      <c r="AD3" s="146"/>
      <c r="AE3" s="146"/>
      <c r="AF3" s="146"/>
      <c r="AG3" s="146"/>
      <c r="AH3" s="146"/>
      <c r="AI3" s="146"/>
      <c r="AJ3" s="146"/>
      <c r="AK3" s="146"/>
      <c r="AL3" s="146"/>
      <c r="AO3" s="22" t="s">
        <v>6</v>
      </c>
    </row>
    <row r="4" spans="1:41" ht="19.5" customHeight="1">
      <c r="A4" s="100" t="s">
        <v>35</v>
      </c>
      <c r="B4" s="124"/>
      <c r="C4" s="124"/>
      <c r="D4" s="101"/>
      <c r="E4" s="136" t="s">
        <v>137</v>
      </c>
      <c r="F4" s="137" t="s">
        <v>138</v>
      </c>
      <c r="G4" s="138"/>
      <c r="H4" s="138"/>
      <c r="I4" s="138"/>
      <c r="J4" s="138"/>
      <c r="K4" s="138"/>
      <c r="L4" s="138"/>
      <c r="M4" s="138"/>
      <c r="N4" s="138"/>
      <c r="O4" s="147"/>
      <c r="P4" s="137" t="s">
        <v>139</v>
      </c>
      <c r="Q4" s="138"/>
      <c r="R4" s="138"/>
      <c r="S4" s="138"/>
      <c r="T4" s="138"/>
      <c r="U4" s="138"/>
      <c r="V4" s="138"/>
      <c r="W4" s="138"/>
      <c r="X4" s="138"/>
      <c r="Y4" s="147"/>
      <c r="Z4" s="137" t="s">
        <v>140</v>
      </c>
      <c r="AA4" s="138"/>
      <c r="AB4" s="138"/>
      <c r="AC4" s="138"/>
      <c r="AD4" s="138"/>
      <c r="AE4" s="138"/>
      <c r="AF4" s="138"/>
      <c r="AG4" s="138"/>
      <c r="AH4" s="138"/>
      <c r="AI4" s="138"/>
      <c r="AJ4" s="138"/>
      <c r="AK4" s="138"/>
      <c r="AL4" s="138"/>
      <c r="AM4" s="138"/>
      <c r="AN4" s="138"/>
      <c r="AO4" s="147"/>
    </row>
    <row r="5" spans="1:41" ht="19.5" customHeight="1">
      <c r="A5" s="96" t="s">
        <v>46</v>
      </c>
      <c r="B5" s="98"/>
      <c r="C5" s="103" t="s">
        <v>47</v>
      </c>
      <c r="D5" s="60" t="s">
        <v>101</v>
      </c>
      <c r="E5" s="139"/>
      <c r="F5" s="59" t="s">
        <v>36</v>
      </c>
      <c r="G5" s="140" t="s">
        <v>141</v>
      </c>
      <c r="H5" s="141"/>
      <c r="I5" s="148"/>
      <c r="J5" s="140" t="s">
        <v>142</v>
      </c>
      <c r="K5" s="141"/>
      <c r="L5" s="148"/>
      <c r="M5" s="140" t="s">
        <v>143</v>
      </c>
      <c r="N5" s="141"/>
      <c r="O5" s="148"/>
      <c r="P5" s="102" t="s">
        <v>36</v>
      </c>
      <c r="Q5" s="140" t="s">
        <v>141</v>
      </c>
      <c r="R5" s="141"/>
      <c r="S5" s="148"/>
      <c r="T5" s="140" t="s">
        <v>142</v>
      </c>
      <c r="U5" s="141"/>
      <c r="V5" s="148"/>
      <c r="W5" s="140" t="s">
        <v>143</v>
      </c>
      <c r="X5" s="141"/>
      <c r="Y5" s="148"/>
      <c r="Z5" s="59" t="s">
        <v>36</v>
      </c>
      <c r="AA5" s="140" t="s">
        <v>141</v>
      </c>
      <c r="AB5" s="141"/>
      <c r="AC5" s="148"/>
      <c r="AD5" s="140" t="s">
        <v>142</v>
      </c>
      <c r="AE5" s="141"/>
      <c r="AF5" s="148"/>
      <c r="AG5" s="140" t="s">
        <v>143</v>
      </c>
      <c r="AH5" s="141"/>
      <c r="AI5" s="148"/>
      <c r="AJ5" s="140" t="s">
        <v>144</v>
      </c>
      <c r="AK5" s="141"/>
      <c r="AL5" s="148"/>
      <c r="AM5" s="140" t="s">
        <v>124</v>
      </c>
      <c r="AN5" s="141"/>
      <c r="AO5" s="148"/>
    </row>
    <row r="6" spans="1:41" ht="29.25" customHeight="1">
      <c r="A6" s="142" t="s">
        <v>56</v>
      </c>
      <c r="B6" s="142" t="s">
        <v>57</v>
      </c>
      <c r="C6" s="37"/>
      <c r="D6" s="37"/>
      <c r="E6" s="143"/>
      <c r="F6" s="107"/>
      <c r="G6" s="65" t="s">
        <v>51</v>
      </c>
      <c r="H6" s="144" t="s">
        <v>97</v>
      </c>
      <c r="I6" s="144" t="s">
        <v>98</v>
      </c>
      <c r="J6" s="65" t="s">
        <v>51</v>
      </c>
      <c r="K6" s="144" t="s">
        <v>97</v>
      </c>
      <c r="L6" s="144" t="s">
        <v>98</v>
      </c>
      <c r="M6" s="65" t="s">
        <v>51</v>
      </c>
      <c r="N6" s="144" t="s">
        <v>97</v>
      </c>
      <c r="O6" s="67" t="s">
        <v>98</v>
      </c>
      <c r="P6" s="107"/>
      <c r="Q6" s="149" t="s">
        <v>51</v>
      </c>
      <c r="R6" s="38" t="s">
        <v>97</v>
      </c>
      <c r="S6" s="38" t="s">
        <v>98</v>
      </c>
      <c r="T6" s="149" t="s">
        <v>51</v>
      </c>
      <c r="U6" s="38" t="s">
        <v>97</v>
      </c>
      <c r="V6" s="37" t="s">
        <v>98</v>
      </c>
      <c r="W6" s="32" t="s">
        <v>51</v>
      </c>
      <c r="X6" s="149" t="s">
        <v>97</v>
      </c>
      <c r="Y6" s="38" t="s">
        <v>98</v>
      </c>
      <c r="Z6" s="107"/>
      <c r="AA6" s="65" t="s">
        <v>51</v>
      </c>
      <c r="AB6" s="142" t="s">
        <v>97</v>
      </c>
      <c r="AC6" s="142" t="s">
        <v>98</v>
      </c>
      <c r="AD6" s="65" t="s">
        <v>51</v>
      </c>
      <c r="AE6" s="142" t="s">
        <v>97</v>
      </c>
      <c r="AF6" s="142" t="s">
        <v>98</v>
      </c>
      <c r="AG6" s="65" t="s">
        <v>51</v>
      </c>
      <c r="AH6" s="144" t="s">
        <v>97</v>
      </c>
      <c r="AI6" s="144" t="s">
        <v>98</v>
      </c>
      <c r="AJ6" s="65" t="s">
        <v>51</v>
      </c>
      <c r="AK6" s="144" t="s">
        <v>97</v>
      </c>
      <c r="AL6" s="144" t="s">
        <v>98</v>
      </c>
      <c r="AM6" s="65" t="s">
        <v>51</v>
      </c>
      <c r="AN6" s="144" t="s">
        <v>97</v>
      </c>
      <c r="AO6" s="144" t="s">
        <v>98</v>
      </c>
    </row>
    <row r="7" spans="1:41" ht="19.5" customHeight="1">
      <c r="A7" s="40"/>
      <c r="B7" s="40"/>
      <c r="C7" s="90" t="s">
        <v>61</v>
      </c>
      <c r="D7" s="40" t="s">
        <v>36</v>
      </c>
      <c r="E7" s="85">
        <f>F7+Z7</f>
        <v>1462.54</v>
      </c>
      <c r="F7" s="85">
        <v>1361.04</v>
      </c>
      <c r="G7" s="85">
        <f>G8+G12+G16+G19</f>
        <v>1361.04</v>
      </c>
      <c r="H7" s="85">
        <f>H8+H12+H16+H19</f>
        <v>954.04</v>
      </c>
      <c r="I7" s="85">
        <v>407</v>
      </c>
      <c r="J7" s="85">
        <f>SUM(K7:L7)</f>
        <v>0</v>
      </c>
      <c r="K7" s="85">
        <v>0</v>
      </c>
      <c r="L7" s="41">
        <v>0</v>
      </c>
      <c r="M7" s="85">
        <f>SUM(N7:O7)</f>
        <v>0</v>
      </c>
      <c r="N7" s="85">
        <v>0</v>
      </c>
      <c r="O7" s="41">
        <v>0</v>
      </c>
      <c r="P7" s="42">
        <f>SUM(Q7,T7,W7)</f>
        <v>0</v>
      </c>
      <c r="Q7" s="85">
        <f>SUM(R7:S7)</f>
        <v>0</v>
      </c>
      <c r="R7" s="85">
        <v>0</v>
      </c>
      <c r="S7" s="41">
        <v>0</v>
      </c>
      <c r="T7" s="85">
        <f>SUM(U7:V7)</f>
        <v>0</v>
      </c>
      <c r="U7" s="85">
        <v>0</v>
      </c>
      <c r="V7" s="85">
        <v>0</v>
      </c>
      <c r="W7" s="85">
        <f>SUM(X7:Y7)</f>
        <v>0</v>
      </c>
      <c r="X7" s="85">
        <v>0</v>
      </c>
      <c r="Y7" s="41">
        <v>0</v>
      </c>
      <c r="Z7" s="42">
        <f aca="true" t="shared" si="0" ref="Z7:Z12">SUM(AA7,AD7,AG7,AJ7,AM7)</f>
        <v>101.5</v>
      </c>
      <c r="AA7" s="85">
        <f>SUM(AB7:AC7)</f>
        <v>101.5</v>
      </c>
      <c r="AB7" s="85"/>
      <c r="AC7" s="41">
        <f>SUM(AC8:AC21)</f>
        <v>101.5</v>
      </c>
      <c r="AD7" s="85">
        <f>SUM(AE7:AF7)</f>
        <v>0</v>
      </c>
      <c r="AE7" s="85">
        <v>0</v>
      </c>
      <c r="AF7" s="41">
        <v>0</v>
      </c>
      <c r="AG7" s="85">
        <f>SUM(AH7:AI7)</f>
        <v>0</v>
      </c>
      <c r="AH7" s="85">
        <v>0</v>
      </c>
      <c r="AI7" s="41">
        <v>0</v>
      </c>
      <c r="AJ7" s="85">
        <f>SUM(AK7:AL7)</f>
        <v>0</v>
      </c>
      <c r="AK7" s="85">
        <v>0</v>
      </c>
      <c r="AL7" s="41">
        <v>0</v>
      </c>
      <c r="AM7" s="85">
        <f>SUM(AN7:AO7)</f>
        <v>0</v>
      </c>
      <c r="AN7" s="85">
        <v>0</v>
      </c>
      <c r="AO7" s="41">
        <v>0</v>
      </c>
    </row>
    <row r="8" spans="1:41" ht="19.5" customHeight="1">
      <c r="A8" s="92" t="s">
        <v>145</v>
      </c>
      <c r="B8" s="92"/>
      <c r="C8" s="90" t="s">
        <v>61</v>
      </c>
      <c r="D8" s="93" t="s">
        <v>146</v>
      </c>
      <c r="E8" s="85">
        <f>SUM(E9:E11)</f>
        <v>594.67</v>
      </c>
      <c r="F8" s="85">
        <f>SUM(F9:F11)</f>
        <v>594.67</v>
      </c>
      <c r="G8" s="85">
        <f>SUM(G9:G11)</f>
        <v>594.67</v>
      </c>
      <c r="H8" s="85">
        <f>SUM(H9:H11)</f>
        <v>594.67</v>
      </c>
      <c r="I8" s="85">
        <f>SUM(I9:I11)</f>
        <v>0</v>
      </c>
      <c r="J8" s="85"/>
      <c r="K8" s="85"/>
      <c r="L8" s="41"/>
      <c r="M8" s="85"/>
      <c r="N8" s="85"/>
      <c r="O8" s="41"/>
      <c r="P8" s="42"/>
      <c r="Q8" s="85"/>
      <c r="R8" s="85"/>
      <c r="S8" s="41">
        <v>0</v>
      </c>
      <c r="T8" s="85">
        <f>SUM(U8:V8)</f>
        <v>0</v>
      </c>
      <c r="U8" s="85">
        <v>0</v>
      </c>
      <c r="V8" s="85">
        <v>0</v>
      </c>
      <c r="W8" s="85">
        <f>SUM(X8:Y8)</f>
        <v>0</v>
      </c>
      <c r="X8" s="85">
        <v>0</v>
      </c>
      <c r="Y8" s="41">
        <v>0</v>
      </c>
      <c r="Z8" s="42">
        <f t="shared" si="0"/>
        <v>0</v>
      </c>
      <c r="AA8" s="85">
        <f>SUM(AB8:AC8)</f>
        <v>0</v>
      </c>
      <c r="AB8" s="85"/>
      <c r="AC8" s="41"/>
      <c r="AD8" s="85">
        <f>SUM(AE8:AF8)</f>
        <v>0</v>
      </c>
      <c r="AE8" s="85">
        <v>0</v>
      </c>
      <c r="AF8" s="41">
        <v>0</v>
      </c>
      <c r="AG8" s="85">
        <f>SUM(AH8:AI8)</f>
        <v>0</v>
      </c>
      <c r="AH8" s="85">
        <v>0</v>
      </c>
      <c r="AI8" s="41">
        <v>0</v>
      </c>
      <c r="AJ8" s="85">
        <f>SUM(AK8:AL8)</f>
        <v>0</v>
      </c>
      <c r="AK8" s="85">
        <v>0</v>
      </c>
      <c r="AL8" s="41">
        <v>0</v>
      </c>
      <c r="AM8" s="85">
        <f>SUM(AN8:AO8)</f>
        <v>0</v>
      </c>
      <c r="AN8" s="85">
        <v>0</v>
      </c>
      <c r="AO8" s="41">
        <v>0</v>
      </c>
    </row>
    <row r="9" spans="1:41" ht="19.5" customHeight="1">
      <c r="A9" s="40"/>
      <c r="B9" s="40" t="s">
        <v>65</v>
      </c>
      <c r="C9" s="90" t="s">
        <v>61</v>
      </c>
      <c r="D9" s="93" t="s">
        <v>147</v>
      </c>
      <c r="E9" s="85">
        <v>429.95</v>
      </c>
      <c r="F9" s="85">
        <v>429.95</v>
      </c>
      <c r="G9" s="85">
        <v>429.95</v>
      </c>
      <c r="H9" s="85">
        <v>429.95</v>
      </c>
      <c r="I9" s="41"/>
      <c r="J9" s="85"/>
      <c r="K9" s="85"/>
      <c r="L9" s="41"/>
      <c r="M9" s="85"/>
      <c r="N9" s="85"/>
      <c r="O9" s="41"/>
      <c r="P9" s="42"/>
      <c r="Q9" s="85"/>
      <c r="R9" s="85"/>
      <c r="S9" s="41">
        <v>0</v>
      </c>
      <c r="T9" s="85">
        <f>SUM(U9:V9)</f>
        <v>0</v>
      </c>
      <c r="U9" s="85">
        <v>0</v>
      </c>
      <c r="V9" s="85">
        <v>0</v>
      </c>
      <c r="W9" s="85">
        <f>SUM(X9:Y9)</f>
        <v>0</v>
      </c>
      <c r="X9" s="85">
        <v>0</v>
      </c>
      <c r="Y9" s="41">
        <v>0</v>
      </c>
      <c r="Z9" s="42">
        <f t="shared" si="0"/>
        <v>0</v>
      </c>
      <c r="AA9" s="85"/>
      <c r="AB9" s="85"/>
      <c r="AC9" s="41"/>
      <c r="AD9" s="85"/>
      <c r="AE9" s="85"/>
      <c r="AF9" s="41"/>
      <c r="AG9" s="85">
        <f>SUM(AH9:AI9)</f>
        <v>0</v>
      </c>
      <c r="AH9" s="85">
        <v>0</v>
      </c>
      <c r="AI9" s="41">
        <v>0</v>
      </c>
      <c r="AJ9" s="85">
        <f>SUM(AK9:AL9)</f>
        <v>0</v>
      </c>
      <c r="AK9" s="85">
        <v>0</v>
      </c>
      <c r="AL9" s="41">
        <v>0</v>
      </c>
      <c r="AM9" s="85">
        <f>SUM(AN9:AO9)</f>
        <v>0</v>
      </c>
      <c r="AN9" s="85">
        <v>0</v>
      </c>
      <c r="AO9" s="41">
        <v>0</v>
      </c>
    </row>
    <row r="10" spans="1:41" ht="19.5" customHeight="1">
      <c r="A10" s="40"/>
      <c r="B10" s="40" t="s">
        <v>67</v>
      </c>
      <c r="C10" s="90" t="s">
        <v>61</v>
      </c>
      <c r="D10" s="93" t="s">
        <v>148</v>
      </c>
      <c r="E10" s="85">
        <f>SUM(F10,P10,Z10)</f>
        <v>115.88</v>
      </c>
      <c r="F10" s="85">
        <v>115.88</v>
      </c>
      <c r="G10" s="85">
        <v>115.88</v>
      </c>
      <c r="H10" s="85">
        <v>115.88</v>
      </c>
      <c r="I10" s="41"/>
      <c r="J10" s="85"/>
      <c r="K10" s="85"/>
      <c r="L10" s="41"/>
      <c r="M10" s="85"/>
      <c r="N10" s="85"/>
      <c r="O10" s="41"/>
      <c r="P10" s="42"/>
      <c r="Q10" s="85"/>
      <c r="R10" s="85"/>
      <c r="S10" s="41">
        <v>0</v>
      </c>
      <c r="T10" s="85">
        <f>SUM(U10:V10)</f>
        <v>0</v>
      </c>
      <c r="U10" s="85">
        <v>0</v>
      </c>
      <c r="V10" s="85">
        <v>0</v>
      </c>
      <c r="W10" s="85">
        <f>SUM(X10:Y10)</f>
        <v>0</v>
      </c>
      <c r="X10" s="85">
        <v>0</v>
      </c>
      <c r="Y10" s="41">
        <v>0</v>
      </c>
      <c r="Z10" s="42">
        <f t="shared" si="0"/>
        <v>0</v>
      </c>
      <c r="AA10" s="85"/>
      <c r="AB10" s="85"/>
      <c r="AC10" s="41"/>
      <c r="AD10" s="85"/>
      <c r="AE10" s="85"/>
      <c r="AF10" s="41"/>
      <c r="AG10" s="85">
        <f>SUM(AH10:AI10)</f>
        <v>0</v>
      </c>
      <c r="AH10" s="85">
        <v>0</v>
      </c>
      <c r="AI10" s="41">
        <v>0</v>
      </c>
      <c r="AJ10" s="85">
        <f>SUM(AK10:AL10)</f>
        <v>0</v>
      </c>
      <c r="AK10" s="85">
        <v>0</v>
      </c>
      <c r="AL10" s="41">
        <v>0</v>
      </c>
      <c r="AM10" s="85">
        <f>SUM(AN10:AO10)</f>
        <v>0</v>
      </c>
      <c r="AN10" s="85">
        <v>0</v>
      </c>
      <c r="AO10" s="41">
        <v>0</v>
      </c>
    </row>
    <row r="11" spans="1:41" ht="19.5" customHeight="1">
      <c r="A11" s="40"/>
      <c r="B11" s="40" t="s">
        <v>79</v>
      </c>
      <c r="C11" s="90" t="s">
        <v>61</v>
      </c>
      <c r="D11" s="93" t="s">
        <v>118</v>
      </c>
      <c r="E11" s="85">
        <f>SUM(F11,P11,Z11)</f>
        <v>48.84</v>
      </c>
      <c r="F11" s="85">
        <v>48.84</v>
      </c>
      <c r="G11" s="85">
        <v>48.84</v>
      </c>
      <c r="H11" s="85">
        <v>48.84</v>
      </c>
      <c r="I11" s="41"/>
      <c r="J11" s="85"/>
      <c r="K11" s="85"/>
      <c r="L11" s="41"/>
      <c r="M11" s="85"/>
      <c r="N11" s="85"/>
      <c r="O11" s="41"/>
      <c r="P11" s="42"/>
      <c r="Q11" s="85"/>
      <c r="R11" s="85"/>
      <c r="S11" s="41">
        <v>0</v>
      </c>
      <c r="T11" s="85">
        <f>SUM(U11:V11)</f>
        <v>0</v>
      </c>
      <c r="U11" s="85">
        <v>0</v>
      </c>
      <c r="V11" s="85">
        <v>0</v>
      </c>
      <c r="W11" s="85">
        <f>SUM(X11:Y11)</f>
        <v>0</v>
      </c>
      <c r="X11" s="85">
        <v>0</v>
      </c>
      <c r="Y11" s="41">
        <v>0</v>
      </c>
      <c r="Z11" s="42">
        <f t="shared" si="0"/>
        <v>0</v>
      </c>
      <c r="AA11" s="85"/>
      <c r="AB11" s="85"/>
      <c r="AC11" s="41"/>
      <c r="AD11" s="85"/>
      <c r="AE11" s="85"/>
      <c r="AF11" s="41"/>
      <c r="AG11" s="85">
        <f>SUM(AH11:AI11)</f>
        <v>0</v>
      </c>
      <c r="AH11" s="85">
        <v>0</v>
      </c>
      <c r="AI11" s="41">
        <v>0</v>
      </c>
      <c r="AJ11" s="85">
        <f>SUM(AK11:AL11)</f>
        <v>0</v>
      </c>
      <c r="AK11" s="85">
        <v>0</v>
      </c>
      <c r="AL11" s="41">
        <v>0</v>
      </c>
      <c r="AM11" s="85">
        <f>SUM(AN11:AO11)</f>
        <v>0</v>
      </c>
      <c r="AN11" s="85">
        <v>0</v>
      </c>
      <c r="AO11" s="41">
        <v>0</v>
      </c>
    </row>
    <row r="12" spans="1:41" ht="19.5" customHeight="1">
      <c r="A12" s="40" t="s">
        <v>149</v>
      </c>
      <c r="B12" s="40"/>
      <c r="C12" s="90" t="s">
        <v>61</v>
      </c>
      <c r="D12" s="93" t="s">
        <v>150</v>
      </c>
      <c r="E12" s="85">
        <f>SUM(E13:E15)</f>
        <v>684.85</v>
      </c>
      <c r="F12" s="85">
        <f>SUM(F13:F15)</f>
        <v>583.35</v>
      </c>
      <c r="G12" s="85">
        <f>SUM(G13:G15)</f>
        <v>583.35</v>
      </c>
      <c r="H12" s="85">
        <f>SUM(H13:H15)</f>
        <v>176.35000000000002</v>
      </c>
      <c r="I12" s="85">
        <f>SUM(I13:I15)</f>
        <v>407</v>
      </c>
      <c r="J12" s="85"/>
      <c r="K12" s="85"/>
      <c r="L12" s="41"/>
      <c r="M12" s="85"/>
      <c r="N12" s="85"/>
      <c r="O12" s="41"/>
      <c r="P12" s="42"/>
      <c r="Q12" s="85"/>
      <c r="R12" s="85"/>
      <c r="S12" s="41"/>
      <c r="T12" s="85"/>
      <c r="U12" s="85"/>
      <c r="V12" s="85"/>
      <c r="W12" s="85"/>
      <c r="X12" s="85"/>
      <c r="Y12" s="41"/>
      <c r="Z12" s="42">
        <f t="shared" si="0"/>
        <v>0</v>
      </c>
      <c r="AA12" s="85"/>
      <c r="AB12" s="85"/>
      <c r="AC12" s="41"/>
      <c r="AD12" s="85"/>
      <c r="AE12" s="85"/>
      <c r="AF12" s="41"/>
      <c r="AG12" s="85"/>
      <c r="AH12" s="85"/>
      <c r="AI12" s="41"/>
      <c r="AJ12" s="85"/>
      <c r="AK12" s="85"/>
      <c r="AL12" s="41"/>
      <c r="AM12" s="85"/>
      <c r="AN12" s="85"/>
      <c r="AO12" s="41"/>
    </row>
    <row r="13" spans="1:41" ht="19.5" customHeight="1">
      <c r="A13" s="40"/>
      <c r="B13" s="40" t="s">
        <v>65</v>
      </c>
      <c r="C13" s="90" t="s">
        <v>61</v>
      </c>
      <c r="D13" s="93" t="s">
        <v>151</v>
      </c>
      <c r="E13" s="85">
        <f>F13+Z13</f>
        <v>678.27</v>
      </c>
      <c r="F13" s="85">
        <f>G13</f>
        <v>576.77</v>
      </c>
      <c r="G13" s="85">
        <f>SUM(H13:I13)</f>
        <v>576.77</v>
      </c>
      <c r="H13" s="85">
        <v>169.77</v>
      </c>
      <c r="I13" s="41">
        <v>407</v>
      </c>
      <c r="J13" s="85"/>
      <c r="K13" s="85"/>
      <c r="L13" s="41"/>
      <c r="M13" s="85"/>
      <c r="N13" s="85"/>
      <c r="O13" s="41"/>
      <c r="P13" s="42"/>
      <c r="Q13" s="85"/>
      <c r="R13" s="85"/>
      <c r="S13" s="41">
        <v>0</v>
      </c>
      <c r="T13" s="85">
        <f aca="true" t="shared" si="1" ref="T13:T21">SUM(U13:V13)</f>
        <v>0</v>
      </c>
      <c r="U13" s="85">
        <v>0</v>
      </c>
      <c r="V13" s="85">
        <v>0</v>
      </c>
      <c r="W13" s="85">
        <f aca="true" t="shared" si="2" ref="W13:W21">SUM(X13:Y13)</f>
        <v>0</v>
      </c>
      <c r="X13" s="85">
        <v>0</v>
      </c>
      <c r="Y13" s="41">
        <v>0</v>
      </c>
      <c r="Z13" s="42">
        <v>101.5</v>
      </c>
      <c r="AA13" s="85">
        <v>101.5</v>
      </c>
      <c r="AB13" s="85"/>
      <c r="AC13" s="41">
        <v>101.5</v>
      </c>
      <c r="AD13" s="85"/>
      <c r="AE13" s="85"/>
      <c r="AF13" s="41"/>
      <c r="AG13" s="85">
        <f aca="true" t="shared" si="3" ref="AG13:AG21">SUM(AH13:AI13)</f>
        <v>0</v>
      </c>
      <c r="AH13" s="85">
        <v>0</v>
      </c>
      <c r="AI13" s="41">
        <v>0</v>
      </c>
      <c r="AJ13" s="85">
        <f aca="true" t="shared" si="4" ref="AJ13:AJ21">SUM(AK13:AL13)</f>
        <v>0</v>
      </c>
      <c r="AK13" s="85">
        <v>0</v>
      </c>
      <c r="AL13" s="41">
        <v>0</v>
      </c>
      <c r="AM13" s="85">
        <f aca="true" t="shared" si="5" ref="AM13:AM21">SUM(AN13:AO13)</f>
        <v>0</v>
      </c>
      <c r="AN13" s="85">
        <v>0</v>
      </c>
      <c r="AO13" s="41">
        <v>0</v>
      </c>
    </row>
    <row r="14" spans="1:41" ht="19.5" customHeight="1">
      <c r="A14" s="40"/>
      <c r="B14" s="40" t="s">
        <v>79</v>
      </c>
      <c r="C14" s="90" t="s">
        <v>61</v>
      </c>
      <c r="D14" s="93" t="s">
        <v>152</v>
      </c>
      <c r="E14" s="85">
        <f aca="true" t="shared" si="6" ref="E13:E21">SUM(F14,P14,Z14)</f>
        <v>6.11</v>
      </c>
      <c r="F14" s="85">
        <v>6.11</v>
      </c>
      <c r="G14" s="85">
        <v>6.11</v>
      </c>
      <c r="H14" s="85">
        <v>6.11</v>
      </c>
      <c r="I14" s="41"/>
      <c r="J14" s="85"/>
      <c r="K14" s="85"/>
      <c r="L14" s="41"/>
      <c r="M14" s="85"/>
      <c r="N14" s="85"/>
      <c r="O14" s="41"/>
      <c r="P14" s="42"/>
      <c r="Q14" s="85"/>
      <c r="R14" s="85"/>
      <c r="S14" s="41">
        <v>0</v>
      </c>
      <c r="T14" s="85">
        <f t="shared" si="1"/>
        <v>0</v>
      </c>
      <c r="U14" s="85">
        <v>0</v>
      </c>
      <c r="V14" s="85">
        <v>0</v>
      </c>
      <c r="W14" s="85">
        <f t="shared" si="2"/>
        <v>0</v>
      </c>
      <c r="X14" s="85">
        <v>0</v>
      </c>
      <c r="Y14" s="41">
        <v>0</v>
      </c>
      <c r="Z14" s="42">
        <f aca="true" t="shared" si="7" ref="Z13:Z21">SUM(AA14,AD14,AG14,AJ14,AM14)</f>
        <v>0</v>
      </c>
      <c r="AA14" s="85"/>
      <c r="AB14" s="85"/>
      <c r="AC14" s="41"/>
      <c r="AD14" s="85"/>
      <c r="AE14" s="85"/>
      <c r="AF14" s="41"/>
      <c r="AG14" s="85">
        <f t="shared" si="3"/>
        <v>0</v>
      </c>
      <c r="AH14" s="85">
        <v>0</v>
      </c>
      <c r="AI14" s="41">
        <v>0</v>
      </c>
      <c r="AJ14" s="85">
        <f t="shared" si="4"/>
        <v>0</v>
      </c>
      <c r="AK14" s="85">
        <v>0</v>
      </c>
      <c r="AL14" s="41">
        <v>0</v>
      </c>
      <c r="AM14" s="85">
        <f t="shared" si="5"/>
        <v>0</v>
      </c>
      <c r="AN14" s="85">
        <v>0</v>
      </c>
      <c r="AO14" s="41">
        <v>0</v>
      </c>
    </row>
    <row r="15" spans="1:41" ht="19.5" customHeight="1">
      <c r="A15" s="40"/>
      <c r="B15" s="40" t="s">
        <v>153</v>
      </c>
      <c r="C15" s="90" t="s">
        <v>61</v>
      </c>
      <c r="D15" s="93" t="s">
        <v>154</v>
      </c>
      <c r="E15" s="85">
        <f t="shared" si="6"/>
        <v>0.47</v>
      </c>
      <c r="F15" s="85">
        <v>0.47</v>
      </c>
      <c r="G15" s="85">
        <v>0.47</v>
      </c>
      <c r="H15" s="85">
        <v>0.47</v>
      </c>
      <c r="I15" s="41"/>
      <c r="J15" s="85"/>
      <c r="K15" s="85"/>
      <c r="L15" s="41"/>
      <c r="M15" s="85"/>
      <c r="N15" s="85"/>
      <c r="O15" s="41"/>
      <c r="P15" s="42"/>
      <c r="Q15" s="85"/>
      <c r="R15" s="85"/>
      <c r="S15" s="41">
        <v>0</v>
      </c>
      <c r="T15" s="85">
        <f t="shared" si="1"/>
        <v>0</v>
      </c>
      <c r="U15" s="85">
        <v>0</v>
      </c>
      <c r="V15" s="85">
        <v>0</v>
      </c>
      <c r="W15" s="85">
        <f t="shared" si="2"/>
        <v>0</v>
      </c>
      <c r="X15" s="85">
        <v>0</v>
      </c>
      <c r="Y15" s="41">
        <v>0</v>
      </c>
      <c r="Z15" s="42">
        <f t="shared" si="7"/>
        <v>0</v>
      </c>
      <c r="AA15" s="85">
        <f aca="true" t="shared" si="8" ref="AA13:AA21">SUM(AB15:AC15)</f>
        <v>0</v>
      </c>
      <c r="AB15" s="85"/>
      <c r="AC15" s="41"/>
      <c r="AD15" s="85">
        <f aca="true" t="shared" si="9" ref="AD13:AD21">SUM(AE15:AF15)</f>
        <v>0</v>
      </c>
      <c r="AE15" s="85">
        <v>0</v>
      </c>
      <c r="AF15" s="41">
        <v>0</v>
      </c>
      <c r="AG15" s="85">
        <f t="shared" si="3"/>
        <v>0</v>
      </c>
      <c r="AH15" s="85">
        <v>0</v>
      </c>
      <c r="AI15" s="41">
        <v>0</v>
      </c>
      <c r="AJ15" s="85">
        <f t="shared" si="4"/>
        <v>0</v>
      </c>
      <c r="AK15" s="85">
        <v>0</v>
      </c>
      <c r="AL15" s="41">
        <v>0</v>
      </c>
      <c r="AM15" s="85">
        <f t="shared" si="5"/>
        <v>0</v>
      </c>
      <c r="AN15" s="85">
        <v>0</v>
      </c>
      <c r="AO15" s="41">
        <v>0</v>
      </c>
    </row>
    <row r="16" spans="1:41" ht="19.5" customHeight="1">
      <c r="A16" s="92" t="s">
        <v>155</v>
      </c>
      <c r="B16" s="92"/>
      <c r="C16" s="90" t="s">
        <v>61</v>
      </c>
      <c r="D16" s="93" t="s">
        <v>156</v>
      </c>
      <c r="E16" s="85">
        <f>SUM(E17:E18)</f>
        <v>35.39</v>
      </c>
      <c r="F16" s="85">
        <f>SUM(F17:F18)</f>
        <v>35.39</v>
      </c>
      <c r="G16" s="85">
        <f>SUM(G17:G18)</f>
        <v>35.39</v>
      </c>
      <c r="H16" s="85">
        <f>SUM(H17:H18)</f>
        <v>35.39</v>
      </c>
      <c r="I16" s="41"/>
      <c r="J16" s="85"/>
      <c r="K16" s="85"/>
      <c r="L16" s="41"/>
      <c r="M16" s="85"/>
      <c r="N16" s="85"/>
      <c r="O16" s="41"/>
      <c r="P16" s="42"/>
      <c r="Q16" s="85"/>
      <c r="R16" s="85"/>
      <c r="S16" s="41">
        <v>0</v>
      </c>
      <c r="T16" s="85">
        <f t="shared" si="1"/>
        <v>0</v>
      </c>
      <c r="U16" s="85">
        <v>0</v>
      </c>
      <c r="V16" s="85">
        <v>0</v>
      </c>
      <c r="W16" s="85">
        <f t="shared" si="2"/>
        <v>0</v>
      </c>
      <c r="X16" s="85">
        <v>0</v>
      </c>
      <c r="Y16" s="41">
        <v>0</v>
      </c>
      <c r="Z16" s="42">
        <f t="shared" si="7"/>
        <v>0</v>
      </c>
      <c r="AA16" s="85">
        <f t="shared" si="8"/>
        <v>0</v>
      </c>
      <c r="AB16" s="85"/>
      <c r="AC16" s="41"/>
      <c r="AD16" s="85">
        <f t="shared" si="9"/>
        <v>0</v>
      </c>
      <c r="AE16" s="85">
        <v>0</v>
      </c>
      <c r="AF16" s="41">
        <v>0</v>
      </c>
      <c r="AG16" s="85">
        <f t="shared" si="3"/>
        <v>0</v>
      </c>
      <c r="AH16" s="85">
        <v>0</v>
      </c>
      <c r="AI16" s="41">
        <v>0</v>
      </c>
      <c r="AJ16" s="85">
        <f t="shared" si="4"/>
        <v>0</v>
      </c>
      <c r="AK16" s="85">
        <v>0</v>
      </c>
      <c r="AL16" s="41">
        <v>0</v>
      </c>
      <c r="AM16" s="85">
        <f t="shared" si="5"/>
        <v>0</v>
      </c>
      <c r="AN16" s="85">
        <v>0</v>
      </c>
      <c r="AO16" s="41">
        <v>0</v>
      </c>
    </row>
    <row r="17" spans="1:41" ht="19.5" customHeight="1">
      <c r="A17" s="40"/>
      <c r="B17" s="40" t="s">
        <v>65</v>
      </c>
      <c r="C17" s="90" t="s">
        <v>61</v>
      </c>
      <c r="D17" s="93" t="s">
        <v>157</v>
      </c>
      <c r="E17" s="85">
        <f t="shared" si="6"/>
        <v>27.35</v>
      </c>
      <c r="F17" s="85">
        <v>27.35</v>
      </c>
      <c r="G17" s="85">
        <v>27.35</v>
      </c>
      <c r="H17" s="85">
        <v>27.35</v>
      </c>
      <c r="I17" s="41"/>
      <c r="J17" s="85"/>
      <c r="K17" s="85"/>
      <c r="L17" s="41"/>
      <c r="M17" s="85"/>
      <c r="N17" s="85"/>
      <c r="O17" s="41"/>
      <c r="P17" s="42"/>
      <c r="Q17" s="85"/>
      <c r="R17" s="85"/>
      <c r="S17" s="41">
        <v>0</v>
      </c>
      <c r="T17" s="85">
        <f t="shared" si="1"/>
        <v>0</v>
      </c>
      <c r="U17" s="85">
        <v>0</v>
      </c>
      <c r="V17" s="85">
        <v>0</v>
      </c>
      <c r="W17" s="85">
        <f t="shared" si="2"/>
        <v>0</v>
      </c>
      <c r="X17" s="85">
        <v>0</v>
      </c>
      <c r="Y17" s="41">
        <v>0</v>
      </c>
      <c r="Z17" s="42">
        <f t="shared" si="7"/>
        <v>0</v>
      </c>
      <c r="AA17" s="85">
        <f t="shared" si="8"/>
        <v>0</v>
      </c>
      <c r="AB17" s="85"/>
      <c r="AC17" s="41"/>
      <c r="AD17" s="85">
        <f t="shared" si="9"/>
        <v>0</v>
      </c>
      <c r="AE17" s="85">
        <v>0</v>
      </c>
      <c r="AF17" s="41">
        <v>0</v>
      </c>
      <c r="AG17" s="85">
        <f t="shared" si="3"/>
        <v>0</v>
      </c>
      <c r="AH17" s="85">
        <v>0</v>
      </c>
      <c r="AI17" s="41">
        <v>0</v>
      </c>
      <c r="AJ17" s="85">
        <f t="shared" si="4"/>
        <v>0</v>
      </c>
      <c r="AK17" s="85">
        <v>0</v>
      </c>
      <c r="AL17" s="41">
        <v>0</v>
      </c>
      <c r="AM17" s="85">
        <f t="shared" si="5"/>
        <v>0</v>
      </c>
      <c r="AN17" s="85">
        <v>0</v>
      </c>
      <c r="AO17" s="41">
        <v>0</v>
      </c>
    </row>
    <row r="18" spans="1:41" ht="19.5" customHeight="1">
      <c r="A18" s="92"/>
      <c r="B18" s="92" t="s">
        <v>67</v>
      </c>
      <c r="C18" s="90" t="s">
        <v>61</v>
      </c>
      <c r="D18" s="93" t="s">
        <v>158</v>
      </c>
      <c r="E18" s="85">
        <f t="shared" si="6"/>
        <v>8.04</v>
      </c>
      <c r="F18" s="85">
        <v>8.04</v>
      </c>
      <c r="G18" s="85">
        <v>8.04</v>
      </c>
      <c r="H18" s="85">
        <v>8.04</v>
      </c>
      <c r="I18" s="41"/>
      <c r="J18" s="85"/>
      <c r="K18" s="85"/>
      <c r="L18" s="41"/>
      <c r="M18" s="85"/>
      <c r="N18" s="85"/>
      <c r="O18" s="41"/>
      <c r="P18" s="42"/>
      <c r="Q18" s="85"/>
      <c r="R18" s="85"/>
      <c r="S18" s="41">
        <v>0</v>
      </c>
      <c r="T18" s="85">
        <f t="shared" si="1"/>
        <v>0</v>
      </c>
      <c r="U18" s="85">
        <v>0</v>
      </c>
      <c r="V18" s="85">
        <v>0</v>
      </c>
      <c r="W18" s="85">
        <f t="shared" si="2"/>
        <v>0</v>
      </c>
      <c r="X18" s="85">
        <v>0</v>
      </c>
      <c r="Y18" s="41">
        <v>0</v>
      </c>
      <c r="Z18" s="42">
        <f t="shared" si="7"/>
        <v>0</v>
      </c>
      <c r="AA18" s="85">
        <f t="shared" si="8"/>
        <v>0</v>
      </c>
      <c r="AB18" s="85"/>
      <c r="AC18" s="41"/>
      <c r="AD18" s="85">
        <f t="shared" si="9"/>
        <v>0</v>
      </c>
      <c r="AE18" s="85">
        <v>0</v>
      </c>
      <c r="AF18" s="41">
        <v>0</v>
      </c>
      <c r="AG18" s="85">
        <f t="shared" si="3"/>
        <v>0</v>
      </c>
      <c r="AH18" s="85">
        <v>0</v>
      </c>
      <c r="AI18" s="41">
        <v>0</v>
      </c>
      <c r="AJ18" s="85">
        <f t="shared" si="4"/>
        <v>0</v>
      </c>
      <c r="AK18" s="85">
        <v>0</v>
      </c>
      <c r="AL18" s="41">
        <v>0</v>
      </c>
      <c r="AM18" s="85">
        <f t="shared" si="5"/>
        <v>0</v>
      </c>
      <c r="AN18" s="85">
        <v>0</v>
      </c>
      <c r="AO18" s="41">
        <v>0</v>
      </c>
    </row>
    <row r="19" spans="1:41" ht="19.5" customHeight="1">
      <c r="A19" s="40" t="s">
        <v>159</v>
      </c>
      <c r="B19" s="40"/>
      <c r="C19" s="90" t="s">
        <v>61</v>
      </c>
      <c r="D19" s="93" t="s">
        <v>160</v>
      </c>
      <c r="E19" s="85">
        <f t="shared" si="6"/>
        <v>147.63</v>
      </c>
      <c r="F19" s="85">
        <f>SUM(G19,J19,M19)</f>
        <v>147.63</v>
      </c>
      <c r="G19" s="85">
        <f>SUM(H19:I19)</f>
        <v>147.63</v>
      </c>
      <c r="H19" s="85">
        <v>147.63</v>
      </c>
      <c r="I19" s="41"/>
      <c r="J19" s="85"/>
      <c r="K19" s="85"/>
      <c r="L19" s="41"/>
      <c r="M19" s="85"/>
      <c r="N19" s="85"/>
      <c r="O19" s="41"/>
      <c r="P19" s="42"/>
      <c r="Q19" s="85"/>
      <c r="R19" s="85"/>
      <c r="S19" s="41">
        <v>0</v>
      </c>
      <c r="T19" s="85">
        <f t="shared" si="1"/>
        <v>0</v>
      </c>
      <c r="U19" s="85">
        <v>0</v>
      </c>
      <c r="V19" s="85">
        <v>0</v>
      </c>
      <c r="W19" s="85">
        <f t="shared" si="2"/>
        <v>0</v>
      </c>
      <c r="X19" s="85">
        <v>0</v>
      </c>
      <c r="Y19" s="41">
        <v>0</v>
      </c>
      <c r="Z19" s="42">
        <f t="shared" si="7"/>
        <v>0</v>
      </c>
      <c r="AA19" s="85">
        <f t="shared" si="8"/>
        <v>0</v>
      </c>
      <c r="AB19" s="85"/>
      <c r="AC19" s="41"/>
      <c r="AD19" s="85">
        <f t="shared" si="9"/>
        <v>0</v>
      </c>
      <c r="AE19" s="85">
        <v>0</v>
      </c>
      <c r="AF19" s="41">
        <v>0</v>
      </c>
      <c r="AG19" s="85">
        <f t="shared" si="3"/>
        <v>0</v>
      </c>
      <c r="AH19" s="85">
        <v>0</v>
      </c>
      <c r="AI19" s="41">
        <v>0</v>
      </c>
      <c r="AJ19" s="85">
        <f t="shared" si="4"/>
        <v>0</v>
      </c>
      <c r="AK19" s="85">
        <v>0</v>
      </c>
      <c r="AL19" s="41">
        <v>0</v>
      </c>
      <c r="AM19" s="85">
        <f t="shared" si="5"/>
        <v>0</v>
      </c>
      <c r="AN19" s="85">
        <v>0</v>
      </c>
      <c r="AO19" s="41">
        <v>0</v>
      </c>
    </row>
    <row r="20" spans="1:41" ht="19.5" customHeight="1">
      <c r="A20" s="40"/>
      <c r="B20" s="40" t="s">
        <v>65</v>
      </c>
      <c r="C20" s="90" t="s">
        <v>61</v>
      </c>
      <c r="D20" s="93" t="s">
        <v>161</v>
      </c>
      <c r="E20" s="85">
        <f t="shared" si="6"/>
        <v>147.63</v>
      </c>
      <c r="F20" s="85">
        <f>SUM(G20,J20,M20)</f>
        <v>147.63</v>
      </c>
      <c r="G20" s="85">
        <f>SUM(H20:I20)</f>
        <v>147.63</v>
      </c>
      <c r="H20" s="85">
        <v>147.63</v>
      </c>
      <c r="I20" s="41"/>
      <c r="J20" s="85">
        <f>SUM(K20:L20)</f>
        <v>0</v>
      </c>
      <c r="K20" s="85">
        <v>0</v>
      </c>
      <c r="L20" s="41">
        <v>0</v>
      </c>
      <c r="M20" s="85">
        <f>SUM(N20:O20)</f>
        <v>0</v>
      </c>
      <c r="N20" s="85">
        <v>0</v>
      </c>
      <c r="O20" s="41">
        <v>0</v>
      </c>
      <c r="P20" s="42">
        <f>SUM(Q20,T20,W20)</f>
        <v>0</v>
      </c>
      <c r="Q20" s="85">
        <f>SUM(R20:S20)</f>
        <v>0</v>
      </c>
      <c r="R20" s="85">
        <v>0</v>
      </c>
      <c r="S20" s="41">
        <v>0</v>
      </c>
      <c r="T20" s="85">
        <f t="shared" si="1"/>
        <v>0</v>
      </c>
      <c r="U20" s="85">
        <v>0</v>
      </c>
      <c r="V20" s="85">
        <v>0</v>
      </c>
      <c r="W20" s="85">
        <f t="shared" si="2"/>
        <v>0</v>
      </c>
      <c r="X20" s="85">
        <v>0</v>
      </c>
      <c r="Y20" s="41">
        <v>0</v>
      </c>
      <c r="Z20" s="42">
        <f t="shared" si="7"/>
        <v>0</v>
      </c>
      <c r="AA20" s="85">
        <f t="shared" si="8"/>
        <v>0</v>
      </c>
      <c r="AB20" s="85"/>
      <c r="AC20" s="41"/>
      <c r="AD20" s="85">
        <f t="shared" si="9"/>
        <v>0</v>
      </c>
      <c r="AE20" s="85">
        <v>0</v>
      </c>
      <c r="AF20" s="41">
        <v>0</v>
      </c>
      <c r="AG20" s="85">
        <f t="shared" si="3"/>
        <v>0</v>
      </c>
      <c r="AH20" s="85">
        <v>0</v>
      </c>
      <c r="AI20" s="41">
        <v>0</v>
      </c>
      <c r="AJ20" s="85">
        <f t="shared" si="4"/>
        <v>0</v>
      </c>
      <c r="AK20" s="85">
        <v>0</v>
      </c>
      <c r="AL20" s="41">
        <v>0</v>
      </c>
      <c r="AM20" s="85">
        <f t="shared" si="5"/>
        <v>0</v>
      </c>
      <c r="AN20" s="85">
        <v>0</v>
      </c>
      <c r="AO20" s="41">
        <v>0</v>
      </c>
    </row>
    <row r="21" spans="1:41" ht="19.5" customHeight="1">
      <c r="A21" s="40"/>
      <c r="B21" s="40"/>
      <c r="C21" s="90"/>
      <c r="D21" s="93"/>
      <c r="E21" s="85">
        <f t="shared" si="6"/>
        <v>0</v>
      </c>
      <c r="F21" s="85">
        <f>SUM(G21,J21,M21)</f>
        <v>0</v>
      </c>
      <c r="G21" s="85">
        <f>SUM(H21:I21)</f>
        <v>0</v>
      </c>
      <c r="H21" s="85"/>
      <c r="I21" s="41"/>
      <c r="J21" s="85">
        <f>SUM(K21:L21)</f>
        <v>0</v>
      </c>
      <c r="K21" s="85">
        <v>0</v>
      </c>
      <c r="L21" s="41">
        <v>0</v>
      </c>
      <c r="M21" s="85">
        <f>SUM(N21:O21)</f>
        <v>0</v>
      </c>
      <c r="N21" s="85">
        <v>0</v>
      </c>
      <c r="O21" s="41">
        <v>0</v>
      </c>
      <c r="P21" s="42">
        <f>SUM(Q21,T21,W21)</f>
        <v>0</v>
      </c>
      <c r="Q21" s="85">
        <f>SUM(R21:S21)</f>
        <v>0</v>
      </c>
      <c r="R21" s="85">
        <v>0</v>
      </c>
      <c r="S21" s="41">
        <v>0</v>
      </c>
      <c r="T21" s="85">
        <f t="shared" si="1"/>
        <v>0</v>
      </c>
      <c r="U21" s="85">
        <v>0</v>
      </c>
      <c r="V21" s="85">
        <v>0</v>
      </c>
      <c r="W21" s="85">
        <f t="shared" si="2"/>
        <v>0</v>
      </c>
      <c r="X21" s="85">
        <v>0</v>
      </c>
      <c r="Y21" s="41">
        <v>0</v>
      </c>
      <c r="Z21" s="42">
        <f t="shared" si="7"/>
        <v>0</v>
      </c>
      <c r="AA21" s="85">
        <f t="shared" si="8"/>
        <v>0</v>
      </c>
      <c r="AB21" s="85"/>
      <c r="AC21" s="41"/>
      <c r="AD21" s="85">
        <f t="shared" si="9"/>
        <v>0</v>
      </c>
      <c r="AE21" s="85">
        <v>0</v>
      </c>
      <c r="AF21" s="41">
        <v>0</v>
      </c>
      <c r="AG21" s="85">
        <f t="shared" si="3"/>
        <v>0</v>
      </c>
      <c r="AH21" s="85">
        <v>0</v>
      </c>
      <c r="AI21" s="41">
        <v>0</v>
      </c>
      <c r="AJ21" s="85">
        <f t="shared" si="4"/>
        <v>0</v>
      </c>
      <c r="AK21" s="85">
        <v>0</v>
      </c>
      <c r="AL21" s="41">
        <v>0</v>
      </c>
      <c r="AM21" s="85">
        <f t="shared" si="5"/>
        <v>0</v>
      </c>
      <c r="AN21" s="85">
        <v>0</v>
      </c>
      <c r="AO21" s="41">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39" right="0.39"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IV27"/>
  <sheetViews>
    <sheetView showZeros="0" workbookViewId="0" topLeftCell="A1">
      <selection activeCell="H18" sqref="H18"/>
    </sheetView>
  </sheetViews>
  <sheetFormatPr defaultColWidth="7.00390625" defaultRowHeight="14.25"/>
  <cols>
    <col min="1" max="3" width="3.75390625" style="114" customWidth="1"/>
    <col min="4" max="4" width="39.50390625" style="114" customWidth="1"/>
    <col min="5" max="5" width="11.25390625" style="114" customWidth="1"/>
    <col min="6" max="6" width="9.125" style="114" customWidth="1"/>
    <col min="7" max="15" width="8.875" style="114" customWidth="1"/>
    <col min="16" max="19" width="6.875" style="114" customWidth="1"/>
    <col min="20" max="20" width="9.125" style="114" customWidth="1"/>
    <col min="21" max="113" width="6.875" style="114" customWidth="1"/>
    <col min="114" max="16384" width="7.00390625" style="114" customWidth="1"/>
  </cols>
  <sheetData>
    <row r="1" spans="1:113" ht="19.5" customHeight="1">
      <c r="A1" s="115"/>
      <c r="B1" s="115"/>
      <c r="C1" s="115"/>
      <c r="D1" s="115"/>
      <c r="DI1" s="115" t="s">
        <v>162</v>
      </c>
    </row>
    <row r="2" spans="1:113" ht="19.5" customHeight="1">
      <c r="A2" s="19" t="s">
        <v>163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row>
    <row r="3" spans="1:113" ht="19.5" customHeight="1">
      <c r="A3" s="116" t="s">
        <v>1</v>
      </c>
      <c r="B3" s="117"/>
      <c r="C3" s="117"/>
      <c r="D3" s="117"/>
      <c r="F3" s="118"/>
      <c r="DI3" s="115" t="s">
        <v>6</v>
      </c>
    </row>
    <row r="4" spans="1:113" ht="19.5" customHeight="1">
      <c r="A4" s="119" t="s">
        <v>35</v>
      </c>
      <c r="B4" s="120"/>
      <c r="C4" s="120"/>
      <c r="D4" s="121"/>
      <c r="E4" s="31" t="s">
        <v>36</v>
      </c>
      <c r="F4" s="122" t="s">
        <v>157</v>
      </c>
      <c r="G4" s="123"/>
      <c r="H4" s="123"/>
      <c r="I4" s="123"/>
      <c r="J4" s="123"/>
      <c r="K4" s="123"/>
      <c r="L4" s="123"/>
      <c r="M4" s="123"/>
      <c r="N4" s="123"/>
      <c r="O4" s="123"/>
      <c r="P4" s="123"/>
      <c r="Q4" s="123"/>
      <c r="R4" s="123"/>
      <c r="S4" s="129"/>
      <c r="T4" s="122" t="s">
        <v>158</v>
      </c>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9"/>
      <c r="AV4" s="122" t="s">
        <v>160</v>
      </c>
      <c r="AW4" s="123"/>
      <c r="AX4" s="123"/>
      <c r="AY4" s="123"/>
      <c r="AZ4" s="123"/>
      <c r="BA4" s="123"/>
      <c r="BB4" s="123"/>
      <c r="BC4" s="123"/>
      <c r="BD4" s="123"/>
      <c r="BE4" s="123"/>
      <c r="BF4" s="123"/>
      <c r="BG4" s="129"/>
      <c r="BH4" s="122" t="s">
        <v>164</v>
      </c>
      <c r="BI4" s="123"/>
      <c r="BJ4" s="123"/>
      <c r="BK4" s="123"/>
      <c r="BL4" s="129"/>
      <c r="BM4" s="122" t="s">
        <v>165</v>
      </c>
      <c r="BN4" s="123"/>
      <c r="BO4" s="123"/>
      <c r="BP4" s="123"/>
      <c r="BQ4" s="123"/>
      <c r="BR4" s="123"/>
      <c r="BS4" s="123"/>
      <c r="BT4" s="123"/>
      <c r="BU4" s="123"/>
      <c r="BV4" s="123"/>
      <c r="BW4" s="123"/>
      <c r="BX4" s="123"/>
      <c r="BY4" s="129"/>
      <c r="BZ4" s="122" t="s">
        <v>166</v>
      </c>
      <c r="CA4" s="123"/>
      <c r="CB4" s="123"/>
      <c r="CC4" s="123"/>
      <c r="CD4" s="123"/>
      <c r="CE4" s="123"/>
      <c r="CF4" s="123"/>
      <c r="CG4" s="123"/>
      <c r="CH4" s="123"/>
      <c r="CI4" s="123"/>
      <c r="CJ4" s="123"/>
      <c r="CK4" s="123"/>
      <c r="CL4" s="123"/>
      <c r="CM4" s="123"/>
      <c r="CN4" s="123"/>
      <c r="CO4" s="123"/>
      <c r="CP4" s="123"/>
      <c r="CQ4" s="129"/>
      <c r="CR4" s="131" t="s">
        <v>167</v>
      </c>
      <c r="CS4" s="132"/>
      <c r="CT4" s="133"/>
      <c r="CU4" s="131" t="s">
        <v>168</v>
      </c>
      <c r="CV4" s="132"/>
      <c r="CW4" s="132"/>
      <c r="CX4" s="132"/>
      <c r="CY4" s="132"/>
      <c r="CZ4" s="133"/>
      <c r="DA4" s="131" t="s">
        <v>169</v>
      </c>
      <c r="DB4" s="132"/>
      <c r="DC4" s="133"/>
      <c r="DD4" s="122" t="s">
        <v>170</v>
      </c>
      <c r="DE4" s="123"/>
      <c r="DF4" s="123"/>
      <c r="DG4" s="123"/>
      <c r="DH4" s="123"/>
      <c r="DI4" s="129"/>
    </row>
    <row r="5" spans="1:113" ht="19.5" customHeight="1">
      <c r="A5" s="100" t="s">
        <v>46</v>
      </c>
      <c r="B5" s="124"/>
      <c r="C5" s="101"/>
      <c r="D5" s="31" t="s">
        <v>171</v>
      </c>
      <c r="E5" s="32"/>
      <c r="F5" s="125" t="s">
        <v>51</v>
      </c>
      <c r="G5" s="125" t="s">
        <v>172</v>
      </c>
      <c r="H5" s="125" t="s">
        <v>173</v>
      </c>
      <c r="I5" s="125" t="s">
        <v>174</v>
      </c>
      <c r="J5" s="125" t="s">
        <v>175</v>
      </c>
      <c r="K5" s="125" t="s">
        <v>176</v>
      </c>
      <c r="L5" s="125" t="s">
        <v>177</v>
      </c>
      <c r="M5" s="125" t="s">
        <v>178</v>
      </c>
      <c r="N5" s="125" t="s">
        <v>179</v>
      </c>
      <c r="O5" s="125" t="s">
        <v>180</v>
      </c>
      <c r="P5" s="125" t="s">
        <v>181</v>
      </c>
      <c r="Q5" s="125" t="s">
        <v>118</v>
      </c>
      <c r="R5" s="125" t="s">
        <v>182</v>
      </c>
      <c r="S5" s="125" t="s">
        <v>183</v>
      </c>
      <c r="T5" s="125" t="s">
        <v>51</v>
      </c>
      <c r="U5" s="125" t="s">
        <v>184</v>
      </c>
      <c r="V5" s="125" t="s">
        <v>185</v>
      </c>
      <c r="W5" s="125" t="s">
        <v>186</v>
      </c>
      <c r="X5" s="125" t="s">
        <v>187</v>
      </c>
      <c r="Y5" s="125" t="s">
        <v>188</v>
      </c>
      <c r="Z5" s="125" t="s">
        <v>189</v>
      </c>
      <c r="AA5" s="125" t="s">
        <v>190</v>
      </c>
      <c r="AB5" s="125" t="s">
        <v>191</v>
      </c>
      <c r="AC5" s="125" t="s">
        <v>192</v>
      </c>
      <c r="AD5" s="125" t="s">
        <v>193</v>
      </c>
      <c r="AE5" s="125" t="s">
        <v>194</v>
      </c>
      <c r="AF5" s="125" t="s">
        <v>195</v>
      </c>
      <c r="AG5" s="125" t="s">
        <v>196</v>
      </c>
      <c r="AH5" s="125" t="s">
        <v>197</v>
      </c>
      <c r="AI5" s="125" t="s">
        <v>152</v>
      </c>
      <c r="AJ5" s="125" t="s">
        <v>198</v>
      </c>
      <c r="AK5" s="125" t="s">
        <v>199</v>
      </c>
      <c r="AL5" s="125" t="s">
        <v>200</v>
      </c>
      <c r="AM5" s="125" t="s">
        <v>201</v>
      </c>
      <c r="AN5" s="125" t="s">
        <v>202</v>
      </c>
      <c r="AO5" s="125" t="s">
        <v>203</v>
      </c>
      <c r="AP5" s="125" t="s">
        <v>204</v>
      </c>
      <c r="AQ5" s="125" t="s">
        <v>205</v>
      </c>
      <c r="AR5" s="125" t="s">
        <v>206</v>
      </c>
      <c r="AS5" s="125" t="s">
        <v>207</v>
      </c>
      <c r="AT5" s="125" t="s">
        <v>208</v>
      </c>
      <c r="AU5" s="125" t="s">
        <v>154</v>
      </c>
      <c r="AV5" s="125" t="s">
        <v>51</v>
      </c>
      <c r="AW5" s="125" t="s">
        <v>209</v>
      </c>
      <c r="AX5" s="125" t="s">
        <v>210</v>
      </c>
      <c r="AY5" s="125" t="s">
        <v>211</v>
      </c>
      <c r="AZ5" s="125" t="s">
        <v>212</v>
      </c>
      <c r="BA5" s="125" t="s">
        <v>213</v>
      </c>
      <c r="BB5" s="125" t="s">
        <v>214</v>
      </c>
      <c r="BC5" s="125" t="s">
        <v>215</v>
      </c>
      <c r="BD5" s="125" t="s">
        <v>216</v>
      </c>
      <c r="BE5" s="125" t="s">
        <v>217</v>
      </c>
      <c r="BF5" s="125" t="s">
        <v>218</v>
      </c>
      <c r="BG5" s="60" t="s">
        <v>219</v>
      </c>
      <c r="BH5" s="60" t="s">
        <v>51</v>
      </c>
      <c r="BI5" s="60" t="s">
        <v>220</v>
      </c>
      <c r="BJ5" s="60" t="s">
        <v>221</v>
      </c>
      <c r="BK5" s="60" t="s">
        <v>222</v>
      </c>
      <c r="BL5" s="60" t="s">
        <v>223</v>
      </c>
      <c r="BM5" s="125" t="s">
        <v>51</v>
      </c>
      <c r="BN5" s="125" t="s">
        <v>224</v>
      </c>
      <c r="BO5" s="125" t="s">
        <v>225</v>
      </c>
      <c r="BP5" s="125" t="s">
        <v>226</v>
      </c>
      <c r="BQ5" s="125" t="s">
        <v>227</v>
      </c>
      <c r="BR5" s="125" t="s">
        <v>228</v>
      </c>
      <c r="BS5" s="125" t="s">
        <v>229</v>
      </c>
      <c r="BT5" s="125" t="s">
        <v>230</v>
      </c>
      <c r="BU5" s="125" t="s">
        <v>231</v>
      </c>
      <c r="BV5" s="125" t="s">
        <v>232</v>
      </c>
      <c r="BW5" s="63" t="s">
        <v>233</v>
      </c>
      <c r="BX5" s="63" t="s">
        <v>234</v>
      </c>
      <c r="BY5" s="125" t="s">
        <v>235</v>
      </c>
      <c r="BZ5" s="125" t="s">
        <v>51</v>
      </c>
      <c r="CA5" s="125" t="s">
        <v>224</v>
      </c>
      <c r="CB5" s="125" t="s">
        <v>225</v>
      </c>
      <c r="CC5" s="125" t="s">
        <v>226</v>
      </c>
      <c r="CD5" s="125" t="s">
        <v>227</v>
      </c>
      <c r="CE5" s="125" t="s">
        <v>228</v>
      </c>
      <c r="CF5" s="125" t="s">
        <v>229</v>
      </c>
      <c r="CG5" s="125" t="s">
        <v>230</v>
      </c>
      <c r="CH5" s="125" t="s">
        <v>236</v>
      </c>
      <c r="CI5" s="125" t="s">
        <v>237</v>
      </c>
      <c r="CJ5" s="125" t="s">
        <v>238</v>
      </c>
      <c r="CK5" s="125" t="s">
        <v>239</v>
      </c>
      <c r="CL5" s="125" t="s">
        <v>231</v>
      </c>
      <c r="CM5" s="125" t="s">
        <v>232</v>
      </c>
      <c r="CN5" s="125" t="s">
        <v>240</v>
      </c>
      <c r="CO5" s="63" t="s">
        <v>233</v>
      </c>
      <c r="CP5" s="63" t="s">
        <v>234</v>
      </c>
      <c r="CQ5" s="125" t="s">
        <v>241</v>
      </c>
      <c r="CR5" s="63" t="s">
        <v>51</v>
      </c>
      <c r="CS5" s="63" t="s">
        <v>242</v>
      </c>
      <c r="CT5" s="125" t="s">
        <v>243</v>
      </c>
      <c r="CU5" s="63" t="s">
        <v>51</v>
      </c>
      <c r="CV5" s="63" t="s">
        <v>242</v>
      </c>
      <c r="CW5" s="125" t="s">
        <v>244</v>
      </c>
      <c r="CX5" s="63" t="s">
        <v>245</v>
      </c>
      <c r="CY5" s="63" t="s">
        <v>246</v>
      </c>
      <c r="CZ5" s="60" t="s">
        <v>243</v>
      </c>
      <c r="DA5" s="63" t="s">
        <v>51</v>
      </c>
      <c r="DB5" s="63" t="s">
        <v>169</v>
      </c>
      <c r="DC5" s="63" t="s">
        <v>247</v>
      </c>
      <c r="DD5" s="125" t="s">
        <v>51</v>
      </c>
      <c r="DE5" s="125" t="s">
        <v>248</v>
      </c>
      <c r="DF5" s="125" t="s">
        <v>249</v>
      </c>
      <c r="DG5" s="125" t="s">
        <v>247</v>
      </c>
      <c r="DH5" s="125" t="s">
        <v>250</v>
      </c>
      <c r="DI5" s="125" t="s">
        <v>170</v>
      </c>
    </row>
    <row r="6" spans="1:113" ht="30.75" customHeight="1">
      <c r="A6" s="105" t="s">
        <v>56</v>
      </c>
      <c r="B6" s="105" t="s">
        <v>57</v>
      </c>
      <c r="C6" s="106" t="s">
        <v>58</v>
      </c>
      <c r="D6" s="37"/>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7"/>
      <c r="BH6" s="37"/>
      <c r="BI6" s="37"/>
      <c r="BJ6" s="37"/>
      <c r="BK6" s="37"/>
      <c r="BL6" s="37"/>
      <c r="BM6" s="38"/>
      <c r="BN6" s="38"/>
      <c r="BO6" s="38"/>
      <c r="BP6" s="38"/>
      <c r="BQ6" s="38"/>
      <c r="BR6" s="38"/>
      <c r="BS6" s="38"/>
      <c r="BT6" s="38"/>
      <c r="BU6" s="38"/>
      <c r="BV6" s="38"/>
      <c r="BW6" s="68"/>
      <c r="BX6" s="68"/>
      <c r="BY6" s="38"/>
      <c r="BZ6" s="38"/>
      <c r="CA6" s="38"/>
      <c r="CB6" s="38"/>
      <c r="CC6" s="38"/>
      <c r="CD6" s="38"/>
      <c r="CE6" s="38"/>
      <c r="CF6" s="38"/>
      <c r="CG6" s="38"/>
      <c r="CH6" s="38"/>
      <c r="CI6" s="38"/>
      <c r="CJ6" s="38"/>
      <c r="CK6" s="38"/>
      <c r="CL6" s="38"/>
      <c r="CM6" s="38"/>
      <c r="CN6" s="38"/>
      <c r="CO6" s="68"/>
      <c r="CP6" s="68"/>
      <c r="CQ6" s="38"/>
      <c r="CR6" s="68"/>
      <c r="CS6" s="68"/>
      <c r="CT6" s="38"/>
      <c r="CU6" s="68"/>
      <c r="CV6" s="68"/>
      <c r="CW6" s="38"/>
      <c r="CX6" s="68"/>
      <c r="CY6" s="68"/>
      <c r="CZ6" s="37"/>
      <c r="DA6" s="68"/>
      <c r="DB6" s="68"/>
      <c r="DC6" s="68"/>
      <c r="DD6" s="38"/>
      <c r="DE6" s="38"/>
      <c r="DF6" s="38"/>
      <c r="DG6" s="38"/>
      <c r="DH6" s="38"/>
      <c r="DI6" s="38"/>
    </row>
    <row r="7" spans="1:113" ht="19.5" customHeight="1">
      <c r="A7" s="83" t="s">
        <v>251</v>
      </c>
      <c r="B7" s="83" t="s">
        <v>251</v>
      </c>
      <c r="C7" s="83" t="s">
        <v>251</v>
      </c>
      <c r="D7" s="83" t="s">
        <v>36</v>
      </c>
      <c r="E7" s="126">
        <f>E8+E14+E17+E21+E25</f>
        <v>1361.0399999999997</v>
      </c>
      <c r="F7" s="126">
        <f>F8+F14+F17+F21+F25</f>
        <v>622.0200000000001</v>
      </c>
      <c r="G7" s="126">
        <f aca="true" t="shared" si="0" ref="G7:S7">G8+G14+G17+G21+G25</f>
        <v>244.11</v>
      </c>
      <c r="H7" s="126">
        <f t="shared" si="0"/>
        <v>196.46</v>
      </c>
      <c r="I7" s="126">
        <f t="shared" si="0"/>
        <v>0</v>
      </c>
      <c r="J7" s="126">
        <f t="shared" si="0"/>
        <v>0</v>
      </c>
      <c r="K7" s="126">
        <f t="shared" si="0"/>
        <v>9.73</v>
      </c>
      <c r="L7" s="126">
        <f t="shared" si="0"/>
        <v>88.84</v>
      </c>
      <c r="M7" s="126">
        <f t="shared" si="0"/>
        <v>0</v>
      </c>
      <c r="N7" s="126">
        <f t="shared" si="0"/>
        <v>29.12</v>
      </c>
      <c r="O7" s="126">
        <f t="shared" si="0"/>
        <v>0</v>
      </c>
      <c r="P7" s="126">
        <f t="shared" si="0"/>
        <v>2.9</v>
      </c>
      <c r="Q7" s="126">
        <f t="shared" si="0"/>
        <v>50.86</v>
      </c>
      <c r="R7" s="126">
        <f t="shared" si="0"/>
        <v>0</v>
      </c>
      <c r="S7" s="126">
        <f t="shared" si="0"/>
        <v>0</v>
      </c>
      <c r="T7" s="126">
        <f>T8+T14+T17</f>
        <v>591.4</v>
      </c>
      <c r="U7" s="126">
        <f aca="true" t="shared" si="1" ref="G7:AL7">SUM(U10:U27)</f>
        <v>566.13</v>
      </c>
      <c r="V7" s="126">
        <f t="shared" si="1"/>
        <v>0</v>
      </c>
      <c r="W7" s="126">
        <f t="shared" si="1"/>
        <v>0</v>
      </c>
      <c r="X7" s="126">
        <f t="shared" si="1"/>
        <v>0</v>
      </c>
      <c r="Y7" s="126">
        <f t="shared" si="1"/>
        <v>0</v>
      </c>
      <c r="Z7" s="126">
        <f t="shared" si="1"/>
        <v>0</v>
      </c>
      <c r="AA7" s="126">
        <f t="shared" si="1"/>
        <v>0</v>
      </c>
      <c r="AB7" s="126">
        <f t="shared" si="1"/>
        <v>0</v>
      </c>
      <c r="AC7" s="126">
        <f t="shared" si="1"/>
        <v>0</v>
      </c>
      <c r="AD7" s="126">
        <f t="shared" si="1"/>
        <v>0</v>
      </c>
      <c r="AE7" s="126">
        <f t="shared" si="1"/>
        <v>0</v>
      </c>
      <c r="AF7" s="126">
        <f t="shared" si="1"/>
        <v>0</v>
      </c>
      <c r="AG7" s="126">
        <f t="shared" si="1"/>
        <v>0</v>
      </c>
      <c r="AH7" s="126">
        <f t="shared" si="1"/>
        <v>0</v>
      </c>
      <c r="AI7" s="126">
        <v>6.36</v>
      </c>
      <c r="AJ7" s="126">
        <f t="shared" si="1"/>
        <v>0</v>
      </c>
      <c r="AK7" s="126">
        <f t="shared" si="1"/>
        <v>0</v>
      </c>
      <c r="AL7" s="126">
        <f t="shared" si="1"/>
        <v>0</v>
      </c>
      <c r="AM7" s="126">
        <f aca="true" t="shared" si="2" ref="AM7:BE7">SUM(AM10:AM27)</f>
        <v>0</v>
      </c>
      <c r="AN7" s="126">
        <f t="shared" si="2"/>
        <v>0</v>
      </c>
      <c r="AO7" s="126">
        <f t="shared" si="2"/>
        <v>0</v>
      </c>
      <c r="AP7" s="126">
        <f t="shared" si="2"/>
        <v>8.48</v>
      </c>
      <c r="AQ7" s="126">
        <f>AQ8+AQ17</f>
        <v>9.96</v>
      </c>
      <c r="AR7" s="126">
        <f t="shared" si="2"/>
        <v>0</v>
      </c>
      <c r="AS7" s="126">
        <f t="shared" si="2"/>
        <v>0</v>
      </c>
      <c r="AT7" s="126">
        <f t="shared" si="2"/>
        <v>0</v>
      </c>
      <c r="AU7" s="126">
        <v>0.47</v>
      </c>
      <c r="AV7" s="126">
        <f>AV8+AV17</f>
        <v>147.62</v>
      </c>
      <c r="AW7" s="126">
        <f t="shared" si="2"/>
        <v>0</v>
      </c>
      <c r="AX7" s="126">
        <f t="shared" si="2"/>
        <v>0</v>
      </c>
      <c r="AY7" s="126">
        <f t="shared" si="2"/>
        <v>0</v>
      </c>
      <c r="AZ7" s="126">
        <f t="shared" si="2"/>
        <v>0</v>
      </c>
      <c r="BA7" s="126">
        <f>BA8+BA17</f>
        <v>17.43</v>
      </c>
      <c r="BB7" s="126">
        <f t="shared" si="2"/>
        <v>0</v>
      </c>
      <c r="BC7" s="126">
        <f t="shared" si="2"/>
        <v>0</v>
      </c>
      <c r="BD7" s="126">
        <f t="shared" si="2"/>
        <v>0</v>
      </c>
      <c r="BE7" s="126">
        <f t="shared" si="2"/>
        <v>130.19</v>
      </c>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row>
    <row r="8" spans="1:113" s="114" customFormat="1" ht="19.5" customHeight="1">
      <c r="A8" s="83" t="s">
        <v>60</v>
      </c>
      <c r="B8" s="83"/>
      <c r="C8" s="83"/>
      <c r="D8" s="91" t="s">
        <v>62</v>
      </c>
      <c r="E8" s="126">
        <f>E9</f>
        <v>1166.6100000000001</v>
      </c>
      <c r="F8" s="126">
        <f aca="true" t="shared" si="3" ref="F8:U8">F9</f>
        <v>453.20000000000005</v>
      </c>
      <c r="G8" s="126">
        <f t="shared" si="3"/>
        <v>244.11</v>
      </c>
      <c r="H8" s="126">
        <f t="shared" si="3"/>
        <v>196.46</v>
      </c>
      <c r="I8" s="126">
        <f t="shared" si="3"/>
        <v>0</v>
      </c>
      <c r="J8" s="126">
        <f t="shared" si="3"/>
        <v>0</v>
      </c>
      <c r="K8" s="126">
        <f t="shared" si="3"/>
        <v>9.73</v>
      </c>
      <c r="L8" s="126">
        <f t="shared" si="3"/>
        <v>0</v>
      </c>
      <c r="M8" s="126">
        <f t="shared" si="3"/>
        <v>0</v>
      </c>
      <c r="N8" s="126">
        <f t="shared" si="3"/>
        <v>0</v>
      </c>
      <c r="O8" s="126">
        <f t="shared" si="3"/>
        <v>0</v>
      </c>
      <c r="P8" s="126">
        <f t="shared" si="3"/>
        <v>2.9</v>
      </c>
      <c r="Q8" s="126">
        <f t="shared" si="3"/>
        <v>0</v>
      </c>
      <c r="R8" s="126">
        <f t="shared" si="3"/>
        <v>0</v>
      </c>
      <c r="S8" s="126">
        <f t="shared" si="3"/>
        <v>0</v>
      </c>
      <c r="T8" s="130">
        <f t="shared" si="3"/>
        <v>582.5899999999999</v>
      </c>
      <c r="U8" s="130">
        <f t="shared" si="3"/>
        <v>566.13</v>
      </c>
      <c r="V8" s="130"/>
      <c r="W8" s="130"/>
      <c r="X8" s="130"/>
      <c r="Y8" s="130"/>
      <c r="Z8" s="130"/>
      <c r="AA8" s="130"/>
      <c r="AB8" s="130"/>
      <c r="AC8" s="130"/>
      <c r="AD8" s="130"/>
      <c r="AE8" s="130"/>
      <c r="AF8" s="130"/>
      <c r="AG8" s="130"/>
      <c r="AH8" s="130"/>
      <c r="AI8" s="130"/>
      <c r="AJ8" s="130"/>
      <c r="AK8" s="130"/>
      <c r="AL8" s="130"/>
      <c r="AM8" s="130"/>
      <c r="AN8" s="130"/>
      <c r="AO8" s="130"/>
      <c r="AP8" s="130">
        <f aca="true" t="shared" si="4" ref="AP8:AV8">AP9</f>
        <v>8.48</v>
      </c>
      <c r="AQ8" s="130">
        <f t="shared" si="4"/>
        <v>7.98</v>
      </c>
      <c r="AR8" s="130">
        <f t="shared" si="4"/>
        <v>0</v>
      </c>
      <c r="AS8" s="130">
        <f t="shared" si="4"/>
        <v>0</v>
      </c>
      <c r="AT8" s="130">
        <f t="shared" si="4"/>
        <v>0</v>
      </c>
      <c r="AU8" s="130">
        <f t="shared" si="4"/>
        <v>0</v>
      </c>
      <c r="AV8" s="130">
        <f t="shared" si="4"/>
        <v>130.82</v>
      </c>
      <c r="AW8" s="130"/>
      <c r="AX8" s="130"/>
      <c r="AY8" s="130"/>
      <c r="AZ8" s="130"/>
      <c r="BA8" s="130">
        <v>0.63</v>
      </c>
      <c r="BB8" s="130"/>
      <c r="BC8" s="130"/>
      <c r="BD8" s="130"/>
      <c r="BE8" s="130">
        <v>130.19</v>
      </c>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row>
    <row r="9" spans="1:113" s="114" customFormat="1" ht="19.5" customHeight="1">
      <c r="A9" s="83" t="s">
        <v>60</v>
      </c>
      <c r="B9" s="83" t="s">
        <v>63</v>
      </c>
      <c r="C9" s="83"/>
      <c r="D9" s="83" t="s">
        <v>102</v>
      </c>
      <c r="E9" s="126">
        <f>SUM(E10:E13)</f>
        <v>1166.6100000000001</v>
      </c>
      <c r="F9" s="126">
        <f>SUM(F10:F13)</f>
        <v>453.20000000000005</v>
      </c>
      <c r="G9" s="126">
        <f aca="true" t="shared" si="5" ref="G9:U9">SUM(G10:G13)</f>
        <v>244.11</v>
      </c>
      <c r="H9" s="126">
        <f t="shared" si="5"/>
        <v>196.46</v>
      </c>
      <c r="I9" s="126">
        <f t="shared" si="5"/>
        <v>0</v>
      </c>
      <c r="J9" s="126">
        <f t="shared" si="5"/>
        <v>0</v>
      </c>
      <c r="K9" s="126">
        <f t="shared" si="5"/>
        <v>9.73</v>
      </c>
      <c r="L9" s="126">
        <f t="shared" si="5"/>
        <v>0</v>
      </c>
      <c r="M9" s="126">
        <f t="shared" si="5"/>
        <v>0</v>
      </c>
      <c r="N9" s="126">
        <f t="shared" si="5"/>
        <v>0</v>
      </c>
      <c r="O9" s="126">
        <f t="shared" si="5"/>
        <v>0</v>
      </c>
      <c r="P9" s="126">
        <f t="shared" si="5"/>
        <v>2.9</v>
      </c>
      <c r="Q9" s="126">
        <f t="shared" si="5"/>
        <v>0</v>
      </c>
      <c r="R9" s="126">
        <f t="shared" si="5"/>
        <v>0</v>
      </c>
      <c r="S9" s="126">
        <f t="shared" si="5"/>
        <v>0</v>
      </c>
      <c r="T9" s="130">
        <f t="shared" si="5"/>
        <v>582.5899999999999</v>
      </c>
      <c r="U9" s="130">
        <f t="shared" si="5"/>
        <v>566.13</v>
      </c>
      <c r="V9" s="130"/>
      <c r="W9" s="130"/>
      <c r="X9" s="130"/>
      <c r="Y9" s="130"/>
      <c r="Z9" s="130"/>
      <c r="AA9" s="130"/>
      <c r="AB9" s="130"/>
      <c r="AC9" s="130"/>
      <c r="AD9" s="130"/>
      <c r="AE9" s="130"/>
      <c r="AF9" s="130"/>
      <c r="AG9" s="130"/>
      <c r="AH9" s="130"/>
      <c r="AI9" s="130"/>
      <c r="AJ9" s="130"/>
      <c r="AK9" s="130"/>
      <c r="AL9" s="130"/>
      <c r="AM9" s="130"/>
      <c r="AN9" s="130"/>
      <c r="AO9" s="130"/>
      <c r="AP9" s="130">
        <f aca="true" t="shared" si="6" ref="AP9:AV9">SUM(AP10:AP13)</f>
        <v>8.48</v>
      </c>
      <c r="AQ9" s="130">
        <f t="shared" si="6"/>
        <v>7.98</v>
      </c>
      <c r="AR9" s="130">
        <f t="shared" si="6"/>
        <v>0</v>
      </c>
      <c r="AS9" s="130">
        <f t="shared" si="6"/>
        <v>0</v>
      </c>
      <c r="AT9" s="130">
        <f t="shared" si="6"/>
        <v>0</v>
      </c>
      <c r="AU9" s="130">
        <f t="shared" si="6"/>
        <v>0</v>
      </c>
      <c r="AV9" s="130">
        <f t="shared" si="6"/>
        <v>130.82</v>
      </c>
      <c r="AW9" s="130"/>
      <c r="AX9" s="130"/>
      <c r="AY9" s="130"/>
      <c r="AZ9" s="130"/>
      <c r="BA9" s="130">
        <v>0.63</v>
      </c>
      <c r="BB9" s="130"/>
      <c r="BC9" s="130"/>
      <c r="BD9" s="130"/>
      <c r="BE9" s="130">
        <f>SUM(BE10:BE13)</f>
        <v>130.19</v>
      </c>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row>
    <row r="10" spans="1:256" ht="19.5" customHeight="1">
      <c r="A10" s="92">
        <v>201</v>
      </c>
      <c r="B10" s="92">
        <v>11</v>
      </c>
      <c r="C10" s="92" t="s">
        <v>65</v>
      </c>
      <c r="D10" s="93" t="s">
        <v>103</v>
      </c>
      <c r="E10" s="126">
        <v>733.23</v>
      </c>
      <c r="F10" s="126">
        <v>434.64000000000004</v>
      </c>
      <c r="G10" s="126">
        <v>234.65</v>
      </c>
      <c r="H10" s="126">
        <v>195.31</v>
      </c>
      <c r="I10" s="126"/>
      <c r="J10" s="126"/>
      <c r="K10" s="126">
        <v>1.99</v>
      </c>
      <c r="L10" s="126"/>
      <c r="M10" s="126"/>
      <c r="N10" s="126"/>
      <c r="O10" s="128"/>
      <c r="P10" s="128">
        <v>2.69</v>
      </c>
      <c r="Q10" s="128"/>
      <c r="R10" s="128"/>
      <c r="S10" s="128"/>
      <c r="T10" s="128">
        <v>167.79</v>
      </c>
      <c r="U10" s="128">
        <v>152</v>
      </c>
      <c r="V10" s="128"/>
      <c r="W10" s="128"/>
      <c r="X10" s="128"/>
      <c r="Y10" s="128"/>
      <c r="Z10" s="128"/>
      <c r="AA10" s="128"/>
      <c r="AB10" s="128"/>
      <c r="AC10" s="128"/>
      <c r="AD10" s="128"/>
      <c r="AE10" s="128"/>
      <c r="AF10" s="128"/>
      <c r="AG10" s="128"/>
      <c r="AH10" s="128"/>
      <c r="AI10" s="128"/>
      <c r="AJ10" s="128"/>
      <c r="AK10" s="128"/>
      <c r="AL10" s="128"/>
      <c r="AM10" s="128"/>
      <c r="AN10" s="128"/>
      <c r="AO10" s="128"/>
      <c r="AP10" s="128">
        <v>8.14</v>
      </c>
      <c r="AQ10" s="128">
        <v>7.65</v>
      </c>
      <c r="AR10" s="128"/>
      <c r="AS10" s="128"/>
      <c r="AT10" s="128"/>
      <c r="AU10" s="128"/>
      <c r="AV10" s="128">
        <v>130.79999999999998</v>
      </c>
      <c r="AW10" s="128"/>
      <c r="AX10" s="128"/>
      <c r="AY10" s="128"/>
      <c r="AZ10" s="128"/>
      <c r="BA10" s="128">
        <v>0.63</v>
      </c>
      <c r="BB10" s="128"/>
      <c r="BC10" s="128"/>
      <c r="BD10" s="128"/>
      <c r="BE10" s="128">
        <v>130.17</v>
      </c>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19.5" customHeight="1">
      <c r="A11" s="83" t="s">
        <v>60</v>
      </c>
      <c r="B11" s="83" t="s">
        <v>63</v>
      </c>
      <c r="C11" s="83" t="s">
        <v>67</v>
      </c>
      <c r="D11" s="93" t="s">
        <v>104</v>
      </c>
      <c r="E11" s="126">
        <v>162</v>
      </c>
      <c r="F11" s="126">
        <v>0</v>
      </c>
      <c r="G11" s="126"/>
      <c r="H11" s="126"/>
      <c r="I11" s="126"/>
      <c r="J11" s="126"/>
      <c r="K11" s="126"/>
      <c r="L11" s="126"/>
      <c r="M11" s="126"/>
      <c r="N11" s="126"/>
      <c r="O11" s="128"/>
      <c r="P11" s="128"/>
      <c r="Q11" s="128"/>
      <c r="R11" s="128"/>
      <c r="S11" s="128"/>
      <c r="T11" s="128">
        <v>162</v>
      </c>
      <c r="U11" s="128">
        <v>162</v>
      </c>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v>0</v>
      </c>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ht="19.5" customHeight="1">
      <c r="A12" s="92">
        <v>201</v>
      </c>
      <c r="B12" s="92">
        <v>11</v>
      </c>
      <c r="C12" s="92" t="s">
        <v>69</v>
      </c>
      <c r="D12" s="93" t="s">
        <v>105</v>
      </c>
      <c r="E12" s="126">
        <v>245</v>
      </c>
      <c r="F12" s="126"/>
      <c r="G12" s="126"/>
      <c r="H12" s="126"/>
      <c r="I12" s="126"/>
      <c r="J12" s="126"/>
      <c r="K12" s="126"/>
      <c r="L12" s="126"/>
      <c r="M12" s="126"/>
      <c r="N12" s="126"/>
      <c r="O12" s="128"/>
      <c r="P12" s="128"/>
      <c r="Q12" s="128"/>
      <c r="R12" s="128"/>
      <c r="S12" s="128"/>
      <c r="T12" s="128">
        <v>245</v>
      </c>
      <c r="U12" s="128">
        <v>245</v>
      </c>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v>0</v>
      </c>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ht="19.5" customHeight="1">
      <c r="A13" s="83" t="s">
        <v>60</v>
      </c>
      <c r="B13" s="83" t="s">
        <v>63</v>
      </c>
      <c r="C13" s="83" t="s">
        <v>73</v>
      </c>
      <c r="D13" s="93" t="s">
        <v>106</v>
      </c>
      <c r="E13" s="126">
        <v>26.380000000000003</v>
      </c>
      <c r="F13" s="126">
        <v>18.560000000000002</v>
      </c>
      <c r="G13" s="126">
        <v>9.46</v>
      </c>
      <c r="H13" s="126">
        <v>1.15</v>
      </c>
      <c r="I13" s="126"/>
      <c r="J13" s="126"/>
      <c r="K13" s="126">
        <v>7.74</v>
      </c>
      <c r="L13" s="126"/>
      <c r="M13" s="126"/>
      <c r="N13" s="126"/>
      <c r="O13" s="128"/>
      <c r="P13" s="128">
        <v>0.21</v>
      </c>
      <c r="Q13" s="128"/>
      <c r="R13" s="128"/>
      <c r="S13" s="128"/>
      <c r="T13" s="128">
        <v>7.8</v>
      </c>
      <c r="U13" s="128">
        <v>7.13</v>
      </c>
      <c r="V13" s="128"/>
      <c r="W13" s="128"/>
      <c r="X13" s="128"/>
      <c r="Y13" s="128"/>
      <c r="Z13" s="128"/>
      <c r="AA13" s="128"/>
      <c r="AB13" s="128"/>
      <c r="AC13" s="128"/>
      <c r="AD13" s="128"/>
      <c r="AE13" s="128"/>
      <c r="AF13" s="128"/>
      <c r="AG13" s="128"/>
      <c r="AH13" s="128"/>
      <c r="AI13" s="128"/>
      <c r="AJ13" s="128"/>
      <c r="AK13" s="128"/>
      <c r="AL13" s="128"/>
      <c r="AM13" s="128"/>
      <c r="AN13" s="128"/>
      <c r="AO13" s="128"/>
      <c r="AP13" s="128">
        <v>0.34</v>
      </c>
      <c r="AQ13" s="128">
        <v>0.33</v>
      </c>
      <c r="AR13" s="128"/>
      <c r="AS13" s="128"/>
      <c r="AT13" s="128"/>
      <c r="AU13" s="128"/>
      <c r="AV13" s="128">
        <v>0.02</v>
      </c>
      <c r="AW13" s="128"/>
      <c r="AX13" s="128"/>
      <c r="AY13" s="128"/>
      <c r="AZ13" s="128"/>
      <c r="BA13" s="128"/>
      <c r="BB13" s="128"/>
      <c r="BC13" s="128"/>
      <c r="BD13" s="128"/>
      <c r="BE13" s="128">
        <v>0.02</v>
      </c>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113" s="114" customFormat="1" ht="19.5" customHeight="1">
      <c r="A14" s="83" t="s">
        <v>75</v>
      </c>
      <c r="B14" s="83"/>
      <c r="C14" s="83"/>
      <c r="D14" s="127" t="s">
        <v>76</v>
      </c>
      <c r="E14" s="126">
        <v>6.36</v>
      </c>
      <c r="F14" s="126">
        <f>SUM(G14:S14)</f>
        <v>0</v>
      </c>
      <c r="G14" s="126"/>
      <c r="H14" s="126"/>
      <c r="I14" s="126"/>
      <c r="J14" s="126"/>
      <c r="K14" s="126"/>
      <c r="L14" s="126"/>
      <c r="M14" s="126"/>
      <c r="N14" s="126"/>
      <c r="O14" s="128"/>
      <c r="P14" s="128"/>
      <c r="Q14" s="128"/>
      <c r="R14" s="128"/>
      <c r="S14" s="128"/>
      <c r="T14" s="128">
        <v>6.36</v>
      </c>
      <c r="U14" s="128"/>
      <c r="V14" s="128"/>
      <c r="W14" s="128"/>
      <c r="X14" s="128"/>
      <c r="Y14" s="128"/>
      <c r="Z14" s="128"/>
      <c r="AA14" s="128"/>
      <c r="AB14" s="128"/>
      <c r="AC14" s="128"/>
      <c r="AD14" s="128"/>
      <c r="AE14" s="128"/>
      <c r="AF14" s="128"/>
      <c r="AG14" s="128"/>
      <c r="AH14" s="128"/>
      <c r="AI14" s="128">
        <v>6.36</v>
      </c>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row>
    <row r="15" spans="1:113" s="114" customFormat="1" ht="19.5" customHeight="1">
      <c r="A15" s="83" t="s">
        <v>75</v>
      </c>
      <c r="B15" s="83" t="s">
        <v>77</v>
      </c>
      <c r="C15" s="83"/>
      <c r="D15" s="93" t="s">
        <v>107</v>
      </c>
      <c r="E15" s="126">
        <v>6.36</v>
      </c>
      <c r="F15" s="126">
        <f>SUM(G15:S15)</f>
        <v>0</v>
      </c>
      <c r="G15" s="126"/>
      <c r="H15" s="126"/>
      <c r="I15" s="126"/>
      <c r="J15" s="126"/>
      <c r="K15" s="126"/>
      <c r="L15" s="126"/>
      <c r="M15" s="126"/>
      <c r="N15" s="126"/>
      <c r="O15" s="128"/>
      <c r="P15" s="128"/>
      <c r="Q15" s="128"/>
      <c r="R15" s="128"/>
      <c r="S15" s="128"/>
      <c r="T15" s="128">
        <v>6.36</v>
      </c>
      <c r="U15" s="128"/>
      <c r="V15" s="128"/>
      <c r="W15" s="128"/>
      <c r="X15" s="128"/>
      <c r="Y15" s="128"/>
      <c r="Z15" s="128"/>
      <c r="AA15" s="128"/>
      <c r="AB15" s="128"/>
      <c r="AC15" s="128"/>
      <c r="AD15" s="128"/>
      <c r="AE15" s="128"/>
      <c r="AF15" s="128"/>
      <c r="AG15" s="128"/>
      <c r="AH15" s="128"/>
      <c r="AI15" s="128">
        <v>6.36</v>
      </c>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row>
    <row r="16" spans="1:256" ht="19.5" customHeight="1">
      <c r="A16" s="92">
        <v>205</v>
      </c>
      <c r="B16" s="92" t="s">
        <v>77</v>
      </c>
      <c r="C16" s="92" t="s">
        <v>79</v>
      </c>
      <c r="D16" s="93" t="s">
        <v>108</v>
      </c>
      <c r="E16" s="126">
        <v>6.36</v>
      </c>
      <c r="F16" s="126">
        <v>0</v>
      </c>
      <c r="G16" s="126"/>
      <c r="H16" s="126"/>
      <c r="I16" s="126"/>
      <c r="J16" s="126"/>
      <c r="K16" s="126"/>
      <c r="L16" s="126"/>
      <c r="M16" s="126"/>
      <c r="N16" s="126"/>
      <c r="O16" s="128"/>
      <c r="P16" s="128"/>
      <c r="Q16" s="128"/>
      <c r="R16" s="128"/>
      <c r="S16" s="128"/>
      <c r="T16" s="128">
        <v>6.36</v>
      </c>
      <c r="U16" s="128"/>
      <c r="V16" s="128"/>
      <c r="W16" s="128"/>
      <c r="X16" s="128"/>
      <c r="Y16" s="128"/>
      <c r="Z16" s="128"/>
      <c r="AA16" s="128"/>
      <c r="AB16" s="128"/>
      <c r="AC16" s="128"/>
      <c r="AD16" s="128"/>
      <c r="AE16" s="128"/>
      <c r="AF16" s="128"/>
      <c r="AG16" s="128"/>
      <c r="AH16" s="128"/>
      <c r="AI16" s="128">
        <v>6.36</v>
      </c>
      <c r="AJ16" s="128"/>
      <c r="AK16" s="128"/>
      <c r="AL16" s="128"/>
      <c r="AM16" s="128"/>
      <c r="AN16" s="128"/>
      <c r="AO16" s="128"/>
      <c r="AP16" s="128"/>
      <c r="AQ16" s="128"/>
      <c r="AR16" s="128"/>
      <c r="AS16" s="128"/>
      <c r="AT16" s="128"/>
      <c r="AU16" s="128"/>
      <c r="AV16" s="128">
        <v>0</v>
      </c>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row>
    <row r="17" spans="1:113" s="114" customFormat="1" ht="19.5" customHeight="1">
      <c r="A17" s="92" t="s">
        <v>81</v>
      </c>
      <c r="B17" s="92"/>
      <c r="C17" s="92"/>
      <c r="D17" s="127" t="s">
        <v>82</v>
      </c>
      <c r="E17" s="126">
        <f>E18</f>
        <v>108.09</v>
      </c>
      <c r="F17" s="126">
        <f>SUM(G17:S17)</f>
        <v>88.84</v>
      </c>
      <c r="G17" s="126"/>
      <c r="H17" s="126"/>
      <c r="I17" s="126"/>
      <c r="J17" s="126"/>
      <c r="K17" s="126"/>
      <c r="L17" s="126">
        <v>88.84</v>
      </c>
      <c r="M17" s="126"/>
      <c r="N17" s="126"/>
      <c r="O17" s="128"/>
      <c r="P17" s="128"/>
      <c r="Q17" s="128"/>
      <c r="R17" s="128"/>
      <c r="S17" s="128"/>
      <c r="T17" s="128">
        <v>2.45</v>
      </c>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v>1.98</v>
      </c>
      <c r="AR17" s="128"/>
      <c r="AS17" s="128"/>
      <c r="AT17" s="128"/>
      <c r="AU17" s="128">
        <v>0.47</v>
      </c>
      <c r="AV17" s="128">
        <f>SUM(AW17:BG17)</f>
        <v>16.8</v>
      </c>
      <c r="AW17" s="128"/>
      <c r="AX17" s="128"/>
      <c r="AY17" s="128"/>
      <c r="AZ17" s="128"/>
      <c r="BA17" s="128">
        <v>16.8</v>
      </c>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row>
    <row r="18" spans="1:113" s="114" customFormat="1" ht="19.5" customHeight="1">
      <c r="A18" s="92" t="s">
        <v>81</v>
      </c>
      <c r="B18" s="92" t="s">
        <v>71</v>
      </c>
      <c r="C18" s="92"/>
      <c r="D18" s="93" t="s">
        <v>110</v>
      </c>
      <c r="E18" s="126">
        <f>SUM(E19:E20)</f>
        <v>108.09</v>
      </c>
      <c r="F18" s="126">
        <f>SUM(G18:S18)</f>
        <v>88.84</v>
      </c>
      <c r="G18" s="126"/>
      <c r="H18" s="126"/>
      <c r="I18" s="126"/>
      <c r="J18" s="126"/>
      <c r="K18" s="126"/>
      <c r="L18" s="126">
        <v>88.84</v>
      </c>
      <c r="M18" s="126"/>
      <c r="N18" s="126"/>
      <c r="O18" s="128"/>
      <c r="P18" s="128"/>
      <c r="Q18" s="128"/>
      <c r="R18" s="128"/>
      <c r="S18" s="128"/>
      <c r="T18" s="128">
        <v>2.45</v>
      </c>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v>1.98</v>
      </c>
      <c r="AR18" s="128"/>
      <c r="AS18" s="128"/>
      <c r="AT18" s="128"/>
      <c r="AU18" s="128">
        <v>0.47</v>
      </c>
      <c r="AV18" s="128">
        <f>SUM(AW18:BG18)</f>
        <v>16.8</v>
      </c>
      <c r="AW18" s="128"/>
      <c r="AX18" s="128"/>
      <c r="AY18" s="128"/>
      <c r="AZ18" s="128"/>
      <c r="BA18" s="128">
        <v>16.8</v>
      </c>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row>
    <row r="19" spans="1:256" ht="19.5" customHeight="1">
      <c r="A19" s="92">
        <v>208</v>
      </c>
      <c r="B19" s="92" t="s">
        <v>71</v>
      </c>
      <c r="C19" s="92" t="s">
        <v>65</v>
      </c>
      <c r="D19" s="93" t="s">
        <v>111</v>
      </c>
      <c r="E19" s="126">
        <v>19.25</v>
      </c>
      <c r="F19" s="126">
        <v>0</v>
      </c>
      <c r="G19" s="126"/>
      <c r="H19" s="126"/>
      <c r="I19" s="126"/>
      <c r="J19" s="126"/>
      <c r="K19" s="126"/>
      <c r="L19" s="126"/>
      <c r="M19" s="126"/>
      <c r="N19" s="126"/>
      <c r="O19" s="128"/>
      <c r="P19" s="128"/>
      <c r="Q19" s="128"/>
      <c r="R19" s="128"/>
      <c r="S19" s="128"/>
      <c r="T19" s="128">
        <v>2.45</v>
      </c>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v>1.98</v>
      </c>
      <c r="AR19" s="128"/>
      <c r="AS19" s="128"/>
      <c r="AT19" s="128"/>
      <c r="AU19" s="128">
        <v>0.47</v>
      </c>
      <c r="AV19" s="128">
        <v>16.8</v>
      </c>
      <c r="AW19" s="128"/>
      <c r="AX19" s="128"/>
      <c r="AY19" s="128"/>
      <c r="AZ19" s="128"/>
      <c r="BA19" s="128">
        <v>16.8</v>
      </c>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row>
    <row r="20" spans="1:256" ht="19.5" customHeight="1">
      <c r="A20" s="92">
        <v>208</v>
      </c>
      <c r="B20" s="92" t="s">
        <v>71</v>
      </c>
      <c r="C20" s="92" t="s">
        <v>71</v>
      </c>
      <c r="D20" s="93" t="s">
        <v>112</v>
      </c>
      <c r="E20" s="126">
        <v>88.84</v>
      </c>
      <c r="F20" s="126">
        <v>88.84</v>
      </c>
      <c r="G20" s="126"/>
      <c r="H20" s="126"/>
      <c r="I20" s="126"/>
      <c r="J20" s="126"/>
      <c r="K20" s="126"/>
      <c r="L20" s="126">
        <v>88.84</v>
      </c>
      <c r="M20" s="126"/>
      <c r="N20" s="126"/>
      <c r="O20" s="128"/>
      <c r="P20" s="128"/>
      <c r="Q20" s="128"/>
      <c r="R20" s="128"/>
      <c r="S20" s="128"/>
      <c r="T20" s="128">
        <v>0</v>
      </c>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v>0</v>
      </c>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row>
    <row r="21" spans="1:113" s="114" customFormat="1" ht="19.5" customHeight="1">
      <c r="A21" s="92" t="s">
        <v>86</v>
      </c>
      <c r="B21" s="92"/>
      <c r="C21" s="92"/>
      <c r="D21" s="127" t="s">
        <v>87</v>
      </c>
      <c r="E21" s="126">
        <v>29.12</v>
      </c>
      <c r="F21" s="126">
        <f aca="true" t="shared" si="7" ref="F21:F27">SUM(G21:S21)</f>
        <v>29.12</v>
      </c>
      <c r="G21" s="126"/>
      <c r="H21" s="126"/>
      <c r="I21" s="126"/>
      <c r="J21" s="126"/>
      <c r="K21" s="126"/>
      <c r="L21" s="126"/>
      <c r="M21" s="126"/>
      <c r="N21" s="126">
        <v>29.12</v>
      </c>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row>
    <row r="22" spans="1:113" s="114" customFormat="1" ht="19.5" customHeight="1">
      <c r="A22" s="92" t="s">
        <v>86</v>
      </c>
      <c r="B22" s="92" t="s">
        <v>63</v>
      </c>
      <c r="C22" s="92"/>
      <c r="D22" s="93" t="s">
        <v>114</v>
      </c>
      <c r="E22" s="126">
        <v>29.12</v>
      </c>
      <c r="F22" s="126">
        <f t="shared" si="7"/>
        <v>29.12</v>
      </c>
      <c r="G22" s="126"/>
      <c r="H22" s="126"/>
      <c r="I22" s="126"/>
      <c r="J22" s="126"/>
      <c r="K22" s="126"/>
      <c r="L22" s="126"/>
      <c r="M22" s="126"/>
      <c r="N22" s="126">
        <f>SUM(N23:N24)</f>
        <v>29.12</v>
      </c>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row>
    <row r="23" spans="1:256" ht="19.5" customHeight="1">
      <c r="A23" s="92">
        <v>210</v>
      </c>
      <c r="B23" s="92">
        <v>11</v>
      </c>
      <c r="C23" s="92" t="s">
        <v>65</v>
      </c>
      <c r="D23" s="93" t="s">
        <v>115</v>
      </c>
      <c r="E23" s="126">
        <v>27.87</v>
      </c>
      <c r="F23" s="126">
        <v>27.87</v>
      </c>
      <c r="G23" s="126"/>
      <c r="H23" s="126"/>
      <c r="I23" s="126"/>
      <c r="J23" s="126"/>
      <c r="K23" s="126"/>
      <c r="L23" s="126"/>
      <c r="M23" s="126"/>
      <c r="N23" s="126">
        <v>27.87</v>
      </c>
      <c r="O23" s="128"/>
      <c r="P23" s="128"/>
      <c r="Q23" s="128"/>
      <c r="R23" s="128"/>
      <c r="S23" s="128"/>
      <c r="T23" s="128">
        <v>0</v>
      </c>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v>0</v>
      </c>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row>
    <row r="24" spans="1:256" ht="19.5" customHeight="1">
      <c r="A24" s="92">
        <v>210</v>
      </c>
      <c r="B24" s="92">
        <v>11</v>
      </c>
      <c r="C24" s="92" t="s">
        <v>67</v>
      </c>
      <c r="D24" s="93" t="s">
        <v>116</v>
      </c>
      <c r="E24" s="126">
        <v>1.25</v>
      </c>
      <c r="F24" s="126">
        <v>1.25</v>
      </c>
      <c r="G24" s="126"/>
      <c r="H24" s="126"/>
      <c r="I24" s="126"/>
      <c r="J24" s="126"/>
      <c r="K24" s="126"/>
      <c r="L24" s="126"/>
      <c r="M24" s="126"/>
      <c r="N24" s="126">
        <v>1.25</v>
      </c>
      <c r="O24" s="128"/>
      <c r="P24" s="128"/>
      <c r="Q24" s="128"/>
      <c r="R24" s="128"/>
      <c r="S24" s="128"/>
      <c r="T24" s="128">
        <v>0</v>
      </c>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v>0</v>
      </c>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row>
    <row r="25" spans="1:113" s="114" customFormat="1" ht="19.5" customHeight="1">
      <c r="A25" s="92" t="s">
        <v>91</v>
      </c>
      <c r="B25" s="92"/>
      <c r="C25" s="92"/>
      <c r="D25" s="127" t="s">
        <v>92</v>
      </c>
      <c r="E25" s="126">
        <v>50.86</v>
      </c>
      <c r="F25" s="126">
        <f t="shared" si="7"/>
        <v>50.86</v>
      </c>
      <c r="G25" s="126"/>
      <c r="H25" s="126"/>
      <c r="I25" s="126"/>
      <c r="J25" s="126"/>
      <c r="K25" s="126"/>
      <c r="L25" s="126"/>
      <c r="M25" s="126"/>
      <c r="N25" s="126"/>
      <c r="O25" s="128"/>
      <c r="P25" s="128"/>
      <c r="Q25" s="128">
        <v>50.86</v>
      </c>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row>
    <row r="26" spans="1:113" s="114" customFormat="1" ht="19.5" customHeight="1">
      <c r="A26" s="92" t="s">
        <v>91</v>
      </c>
      <c r="B26" s="92" t="s">
        <v>67</v>
      </c>
      <c r="C26" s="92"/>
      <c r="D26" s="93" t="s">
        <v>117</v>
      </c>
      <c r="E26" s="126">
        <v>50.86</v>
      </c>
      <c r="F26" s="126">
        <f t="shared" si="7"/>
        <v>50.86</v>
      </c>
      <c r="G26" s="126"/>
      <c r="H26" s="126"/>
      <c r="I26" s="126"/>
      <c r="J26" s="126"/>
      <c r="K26" s="126"/>
      <c r="L26" s="126"/>
      <c r="M26" s="126"/>
      <c r="N26" s="126"/>
      <c r="O26" s="128"/>
      <c r="P26" s="128"/>
      <c r="Q26" s="128">
        <v>50.86</v>
      </c>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row>
    <row r="27" spans="1:256" ht="19.5" customHeight="1">
      <c r="A27" s="92">
        <v>221</v>
      </c>
      <c r="B27" s="92" t="s">
        <v>67</v>
      </c>
      <c r="C27" s="92" t="s">
        <v>65</v>
      </c>
      <c r="D27" s="93" t="s">
        <v>118</v>
      </c>
      <c r="E27" s="126">
        <v>50.86</v>
      </c>
      <c r="F27" s="126">
        <v>50.86</v>
      </c>
      <c r="G27" s="126"/>
      <c r="H27" s="126"/>
      <c r="I27" s="126"/>
      <c r="J27" s="126"/>
      <c r="K27" s="126"/>
      <c r="L27" s="126"/>
      <c r="M27" s="126"/>
      <c r="N27" s="126"/>
      <c r="O27" s="128"/>
      <c r="P27" s="128"/>
      <c r="Q27" s="128">
        <v>50.86</v>
      </c>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v>0</v>
      </c>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G25"/>
  <sheetViews>
    <sheetView showZeros="0" workbookViewId="0" topLeftCell="A1">
      <selection activeCell="J17" sqref="J17"/>
    </sheetView>
  </sheetViews>
  <sheetFormatPr defaultColWidth="7.00390625" defaultRowHeight="14.25"/>
  <cols>
    <col min="1" max="2" width="4.125" style="1" customWidth="1"/>
    <col min="3" max="3" width="6.875" style="1" customWidth="1"/>
    <col min="4" max="4" width="54.625" style="1" customWidth="1"/>
    <col min="5" max="7" width="16.375" style="1" customWidth="1"/>
    <col min="8" max="16384" width="7.00390625" style="1" customWidth="1"/>
  </cols>
  <sheetData>
    <row r="1" spans="1:7" ht="19.5" customHeight="1">
      <c r="A1" s="94"/>
      <c r="B1" s="94"/>
      <c r="C1" s="94"/>
      <c r="D1" s="56"/>
      <c r="E1" s="94"/>
      <c r="F1" s="94"/>
      <c r="G1" s="57" t="s">
        <v>252</v>
      </c>
    </row>
    <row r="2" spans="1:7" ht="25.5" customHeight="1">
      <c r="A2" s="19" t="s">
        <v>253</v>
      </c>
      <c r="B2" s="19"/>
      <c r="C2" s="19"/>
      <c r="D2" s="19"/>
      <c r="E2" s="19"/>
      <c r="F2" s="19"/>
      <c r="G2" s="19"/>
    </row>
    <row r="3" spans="1:7" ht="19.5" customHeight="1">
      <c r="A3" s="82" t="s">
        <v>1</v>
      </c>
      <c r="B3" s="95"/>
      <c r="C3" s="95"/>
      <c r="D3" s="95"/>
      <c r="E3" s="58"/>
      <c r="F3" s="58"/>
      <c r="G3" s="22" t="s">
        <v>6</v>
      </c>
    </row>
    <row r="4" spans="1:7" ht="19.5" customHeight="1">
      <c r="A4" s="96" t="s">
        <v>254</v>
      </c>
      <c r="B4" s="97"/>
      <c r="C4" s="97"/>
      <c r="D4" s="98"/>
      <c r="E4" s="99" t="s">
        <v>97</v>
      </c>
      <c r="F4" s="32"/>
      <c r="G4" s="32"/>
    </row>
    <row r="5" spans="1:7" ht="19.5" customHeight="1">
      <c r="A5" s="100" t="s">
        <v>46</v>
      </c>
      <c r="B5" s="101"/>
      <c r="C5" s="102" t="s">
        <v>47</v>
      </c>
      <c r="D5" s="103" t="s">
        <v>171</v>
      </c>
      <c r="E5" s="32" t="s">
        <v>36</v>
      </c>
      <c r="F5" s="26" t="s">
        <v>255</v>
      </c>
      <c r="G5" s="104" t="s">
        <v>256</v>
      </c>
    </row>
    <row r="6" spans="1:7" ht="33.75" customHeight="1">
      <c r="A6" s="105" t="s">
        <v>56</v>
      </c>
      <c r="B6" s="106" t="s">
        <v>57</v>
      </c>
      <c r="C6" s="107"/>
      <c r="D6" s="108"/>
      <c r="E6" s="38"/>
      <c r="F6" s="39"/>
      <c r="G6" s="68"/>
    </row>
    <row r="7" spans="1:7" ht="19.5" customHeight="1">
      <c r="A7" s="40"/>
      <c r="B7" s="69" t="s">
        <v>251</v>
      </c>
      <c r="C7" s="90" t="s">
        <v>61</v>
      </c>
      <c r="D7" s="40" t="s">
        <v>36</v>
      </c>
      <c r="E7" s="85">
        <f>E8+E16+E22</f>
        <v>954.0400000000001</v>
      </c>
      <c r="F7" s="85">
        <f>F8+F16+F22</f>
        <v>769.6400000000001</v>
      </c>
      <c r="G7" s="41">
        <f>G8+G16+G22</f>
        <v>184.4</v>
      </c>
    </row>
    <row r="8" spans="1:7" ht="19.5" customHeight="1">
      <c r="A8" s="40" t="s">
        <v>257</v>
      </c>
      <c r="B8" s="69"/>
      <c r="C8" s="90" t="s">
        <v>61</v>
      </c>
      <c r="D8" s="109" t="s">
        <v>157</v>
      </c>
      <c r="E8" s="85">
        <f>SUM(E9:E15)</f>
        <v>622.0200000000001</v>
      </c>
      <c r="F8" s="85">
        <f>SUM(F9:F15)</f>
        <v>622.0200000000001</v>
      </c>
      <c r="G8" s="41"/>
    </row>
    <row r="9" spans="1:7" ht="19.5" customHeight="1">
      <c r="A9" s="40" t="s">
        <v>257</v>
      </c>
      <c r="B9" s="69" t="s">
        <v>65</v>
      </c>
      <c r="C9" s="90" t="s">
        <v>61</v>
      </c>
      <c r="D9" s="93" t="s">
        <v>172</v>
      </c>
      <c r="E9" s="85">
        <f aca="true" t="shared" si="0" ref="E9:E15">SUM(F9:G9)</f>
        <v>244.11</v>
      </c>
      <c r="F9" s="85">
        <v>244.11</v>
      </c>
      <c r="G9" s="41"/>
    </row>
    <row r="10" spans="1:7" ht="19.5" customHeight="1">
      <c r="A10" s="40"/>
      <c r="B10" s="69" t="s">
        <v>67</v>
      </c>
      <c r="C10" s="90" t="s">
        <v>61</v>
      </c>
      <c r="D10" s="93" t="s">
        <v>173</v>
      </c>
      <c r="E10" s="85">
        <f t="shared" si="0"/>
        <v>196.46</v>
      </c>
      <c r="F10" s="85">
        <v>196.46</v>
      </c>
      <c r="G10" s="41"/>
    </row>
    <row r="11" spans="1:7" ht="19.5" customHeight="1">
      <c r="A11" s="40"/>
      <c r="B11" s="69" t="s">
        <v>258</v>
      </c>
      <c r="C11" s="90" t="s">
        <v>61</v>
      </c>
      <c r="D11" s="93" t="s">
        <v>176</v>
      </c>
      <c r="E11" s="85">
        <f t="shared" si="0"/>
        <v>9.73</v>
      </c>
      <c r="F11" s="85">
        <v>9.73</v>
      </c>
      <c r="G11" s="41"/>
    </row>
    <row r="12" spans="1:7" ht="19.5" customHeight="1">
      <c r="A12" s="40"/>
      <c r="B12" s="69" t="s">
        <v>77</v>
      </c>
      <c r="C12" s="90" t="s">
        <v>61</v>
      </c>
      <c r="D12" s="93" t="s">
        <v>177</v>
      </c>
      <c r="E12" s="85">
        <f t="shared" si="0"/>
        <v>88.84</v>
      </c>
      <c r="F12" s="85">
        <v>88.84</v>
      </c>
      <c r="G12" s="41"/>
    </row>
    <row r="13" spans="1:7" ht="19.5" customHeight="1">
      <c r="A13" s="40"/>
      <c r="B13" s="69" t="s">
        <v>259</v>
      </c>
      <c r="C13" s="90" t="s">
        <v>61</v>
      </c>
      <c r="D13" s="93" t="s">
        <v>179</v>
      </c>
      <c r="E13" s="85">
        <f t="shared" si="0"/>
        <v>29.12</v>
      </c>
      <c r="F13" s="85">
        <v>29.12</v>
      </c>
      <c r="G13" s="41"/>
    </row>
    <row r="14" spans="1:7" ht="19.5" customHeight="1">
      <c r="A14" s="40"/>
      <c r="B14" s="69" t="s">
        <v>260</v>
      </c>
      <c r="C14" s="90" t="s">
        <v>61</v>
      </c>
      <c r="D14" s="93" t="s">
        <v>181</v>
      </c>
      <c r="E14" s="85">
        <f t="shared" si="0"/>
        <v>2.9</v>
      </c>
      <c r="F14" s="85">
        <v>2.9</v>
      </c>
      <c r="G14" s="41"/>
    </row>
    <row r="15" spans="1:7" ht="19.5" customHeight="1">
      <c r="A15" s="40"/>
      <c r="B15" s="69" t="s">
        <v>261</v>
      </c>
      <c r="C15" s="90" t="s">
        <v>61</v>
      </c>
      <c r="D15" s="93" t="s">
        <v>118</v>
      </c>
      <c r="E15" s="85">
        <f t="shared" si="0"/>
        <v>50.86</v>
      </c>
      <c r="F15" s="85">
        <v>50.86</v>
      </c>
      <c r="G15" s="41"/>
    </row>
    <row r="16" spans="1:7" ht="19.5" customHeight="1">
      <c r="A16" s="40" t="s">
        <v>262</v>
      </c>
      <c r="B16" s="69"/>
      <c r="C16" s="90" t="s">
        <v>61</v>
      </c>
      <c r="D16" s="110" t="s">
        <v>158</v>
      </c>
      <c r="E16" s="111">
        <f>SUM(E17:E21)</f>
        <v>184.4</v>
      </c>
      <c r="F16" s="41">
        <f>SUM(F17:F21)</f>
        <v>0</v>
      </c>
      <c r="G16" s="41">
        <f>SUM(G17:G21)</f>
        <v>184.4</v>
      </c>
    </row>
    <row r="17" spans="1:7" ht="19.5" customHeight="1">
      <c r="A17" s="40" t="s">
        <v>262</v>
      </c>
      <c r="B17" s="69" t="s">
        <v>65</v>
      </c>
      <c r="C17" s="90" t="s">
        <v>61</v>
      </c>
      <c r="D17" s="93" t="s">
        <v>184</v>
      </c>
      <c r="E17" s="111">
        <f>SUM(G17:G17)</f>
        <v>159.13</v>
      </c>
      <c r="F17" s="112"/>
      <c r="G17" s="41">
        <v>159.13</v>
      </c>
    </row>
    <row r="18" spans="1:7" ht="19.5" customHeight="1">
      <c r="A18" s="40"/>
      <c r="B18" s="69" t="s">
        <v>263</v>
      </c>
      <c r="C18" s="90" t="s">
        <v>61</v>
      </c>
      <c r="D18" s="93" t="s">
        <v>152</v>
      </c>
      <c r="E18" s="111">
        <f>SUM(G18:G18)</f>
        <v>6.36</v>
      </c>
      <c r="F18" s="112"/>
      <c r="G18" s="41">
        <v>6.36</v>
      </c>
    </row>
    <row r="19" spans="1:7" ht="19.5" customHeight="1">
      <c r="A19" s="40"/>
      <c r="B19" s="69" t="s">
        <v>264</v>
      </c>
      <c r="C19" s="90" t="s">
        <v>61</v>
      </c>
      <c r="D19" s="93" t="s">
        <v>204</v>
      </c>
      <c r="E19" s="111">
        <f>SUM(G19:G19)</f>
        <v>8.48</v>
      </c>
      <c r="F19" s="112"/>
      <c r="G19" s="41">
        <v>8.48</v>
      </c>
    </row>
    <row r="20" spans="1:7" ht="19.5" customHeight="1">
      <c r="A20" s="40"/>
      <c r="B20" s="69" t="s">
        <v>265</v>
      </c>
      <c r="C20" s="90" t="s">
        <v>61</v>
      </c>
      <c r="D20" s="93" t="s">
        <v>205</v>
      </c>
      <c r="E20" s="111">
        <f>SUM(G20:G20)</f>
        <v>9.96</v>
      </c>
      <c r="F20" s="112"/>
      <c r="G20" s="113">
        <v>9.96</v>
      </c>
    </row>
    <row r="21" spans="1:7" ht="19.5" customHeight="1">
      <c r="A21" s="40"/>
      <c r="B21" s="69" t="s">
        <v>153</v>
      </c>
      <c r="C21" s="90" t="s">
        <v>61</v>
      </c>
      <c r="D21" s="93" t="s">
        <v>154</v>
      </c>
      <c r="E21" s="85">
        <f>SUM(G21:G21)</f>
        <v>0.47</v>
      </c>
      <c r="F21" s="112"/>
      <c r="G21" s="41">
        <v>0.47</v>
      </c>
    </row>
    <row r="22" spans="1:7" ht="19.5" customHeight="1">
      <c r="A22" s="40" t="s">
        <v>266</v>
      </c>
      <c r="B22" s="69"/>
      <c r="C22" s="90" t="s">
        <v>61</v>
      </c>
      <c r="D22" s="109" t="s">
        <v>160</v>
      </c>
      <c r="E22" s="85">
        <f>SUM(E23:E24)</f>
        <v>147.62</v>
      </c>
      <c r="F22" s="41">
        <f>SUM(F23:F24)</f>
        <v>147.62</v>
      </c>
      <c r="G22" s="41"/>
    </row>
    <row r="23" spans="1:7" ht="19.5" customHeight="1">
      <c r="A23" s="40" t="s">
        <v>266</v>
      </c>
      <c r="B23" s="69" t="s">
        <v>71</v>
      </c>
      <c r="C23" s="90" t="s">
        <v>61</v>
      </c>
      <c r="D23" s="93" t="s">
        <v>213</v>
      </c>
      <c r="E23" s="85">
        <f>SUM(F23:G23)</f>
        <v>17.43</v>
      </c>
      <c r="F23" s="85">
        <v>17.43</v>
      </c>
      <c r="G23" s="41"/>
    </row>
    <row r="24" spans="1:7" ht="19.5" customHeight="1">
      <c r="A24" s="40"/>
      <c r="B24" s="69" t="s">
        <v>267</v>
      </c>
      <c r="C24" s="90" t="s">
        <v>61</v>
      </c>
      <c r="D24" s="93" t="s">
        <v>217</v>
      </c>
      <c r="E24" s="85">
        <f>SUM(F24:G24)</f>
        <v>130.19</v>
      </c>
      <c r="F24" s="85">
        <v>130.19</v>
      </c>
      <c r="G24" s="41"/>
    </row>
    <row r="25" spans="1:7" ht="19.5" customHeight="1">
      <c r="A25" s="40"/>
      <c r="B25" s="69"/>
      <c r="C25" s="90"/>
      <c r="D25" s="93"/>
      <c r="E25" s="85">
        <f>SUM(F25:G25)</f>
        <v>0</v>
      </c>
      <c r="F25" s="85"/>
      <c r="G25" s="41"/>
    </row>
  </sheetData>
  <sheetProtection/>
  <autoFilter ref="A6:G25"/>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16"/>
  <sheetViews>
    <sheetView workbookViewId="0" topLeftCell="A1">
      <selection activeCell="E7" sqref="E7"/>
    </sheetView>
  </sheetViews>
  <sheetFormatPr defaultColWidth="6.875" defaultRowHeight="12.75" customHeight="1"/>
  <cols>
    <col min="1" max="3" width="5.25390625" style="14" customWidth="1"/>
    <col min="4" max="4" width="16.625" style="14" customWidth="1"/>
    <col min="5" max="5" width="69.25390625" style="14" customWidth="1"/>
    <col min="6" max="6" width="18.75390625" style="14" customWidth="1"/>
    <col min="7" max="243" width="8.00390625" style="14" customWidth="1"/>
    <col min="244" max="16384" width="6.875" style="14" customWidth="1"/>
  </cols>
  <sheetData>
    <row r="1" spans="1:3" ht="25.5" customHeight="1">
      <c r="A1" s="15"/>
      <c r="B1" s="15"/>
      <c r="C1" s="15"/>
    </row>
    <row r="2" spans="1:243" ht="19.5" customHeight="1">
      <c r="A2" s="16"/>
      <c r="B2" s="17"/>
      <c r="C2" s="17"/>
      <c r="D2" s="17"/>
      <c r="E2" s="17"/>
      <c r="F2" s="18" t="s">
        <v>268</v>
      </c>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row>
    <row r="3" spans="1:243" ht="19.5" customHeight="1">
      <c r="A3" s="19" t="s">
        <v>269</v>
      </c>
      <c r="B3" s="19"/>
      <c r="C3" s="19"/>
      <c r="D3" s="19"/>
      <c r="E3" s="19"/>
      <c r="F3" s="19"/>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row>
    <row r="4" spans="1:243" ht="19.5" customHeight="1">
      <c r="A4" s="82" t="s">
        <v>1</v>
      </c>
      <c r="B4" s="20"/>
      <c r="C4" s="20"/>
      <c r="D4" s="20"/>
      <c r="E4" s="20"/>
      <c r="F4" s="22" t="s">
        <v>6</v>
      </c>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row>
    <row r="5" spans="1:243" ht="19.5" customHeight="1">
      <c r="A5" s="27" t="s">
        <v>46</v>
      </c>
      <c r="B5" s="28"/>
      <c r="C5" s="29"/>
      <c r="D5" s="30" t="s">
        <v>47</v>
      </c>
      <c r="E5" s="31" t="s">
        <v>270</v>
      </c>
      <c r="F5" s="26" t="s">
        <v>49</v>
      </c>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row>
    <row r="6" spans="1:243" ht="19.5" customHeight="1">
      <c r="A6" s="33" t="s">
        <v>56</v>
      </c>
      <c r="B6" s="34" t="s">
        <v>57</v>
      </c>
      <c r="C6" s="35" t="s">
        <v>58</v>
      </c>
      <c r="D6" s="30"/>
      <c r="E6" s="31"/>
      <c r="F6" s="26"/>
      <c r="G6" s="52"/>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row>
    <row r="7" spans="1:243" ht="19.5" customHeight="1">
      <c r="A7" s="87">
        <v>201</v>
      </c>
      <c r="B7" s="88"/>
      <c r="C7" s="89"/>
      <c r="D7" s="90" t="s">
        <v>61</v>
      </c>
      <c r="E7" s="91" t="s">
        <v>62</v>
      </c>
      <c r="F7" s="26">
        <v>407</v>
      </c>
      <c r="G7" s="52"/>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row>
    <row r="8" spans="1:243" ht="19.5" customHeight="1">
      <c r="A8" s="87">
        <v>201</v>
      </c>
      <c r="B8" s="88">
        <v>11</v>
      </c>
      <c r="C8" s="89"/>
      <c r="D8" s="90" t="s">
        <v>61</v>
      </c>
      <c r="E8" s="83" t="s">
        <v>102</v>
      </c>
      <c r="F8" s="26">
        <v>407</v>
      </c>
      <c r="G8" s="52"/>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row>
    <row r="9" spans="1:243" ht="21" customHeight="1">
      <c r="A9" s="92">
        <v>201</v>
      </c>
      <c r="B9" s="92">
        <v>11</v>
      </c>
      <c r="C9" s="92" t="s">
        <v>67</v>
      </c>
      <c r="D9" s="90" t="s">
        <v>61</v>
      </c>
      <c r="E9" s="93" t="s">
        <v>271</v>
      </c>
      <c r="F9" s="93">
        <v>10</v>
      </c>
      <c r="G9" s="52"/>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row>
    <row r="10" spans="1:6" ht="21" customHeight="1">
      <c r="A10" s="92">
        <v>201</v>
      </c>
      <c r="B10" s="92">
        <v>11</v>
      </c>
      <c r="C10" s="92" t="s">
        <v>67</v>
      </c>
      <c r="D10" s="90" t="s">
        <v>61</v>
      </c>
      <c r="E10" s="93" t="s">
        <v>272</v>
      </c>
      <c r="F10" s="93">
        <v>35</v>
      </c>
    </row>
    <row r="11" spans="1:6" ht="21" customHeight="1">
      <c r="A11" s="92">
        <v>201</v>
      </c>
      <c r="B11" s="92">
        <v>11</v>
      </c>
      <c r="C11" s="92" t="s">
        <v>67</v>
      </c>
      <c r="D11" s="90" t="s">
        <v>61</v>
      </c>
      <c r="E11" s="93" t="s">
        <v>273</v>
      </c>
      <c r="F11" s="93">
        <v>10</v>
      </c>
    </row>
    <row r="12" spans="1:6" ht="21" customHeight="1">
      <c r="A12" s="92">
        <v>201</v>
      </c>
      <c r="B12" s="92">
        <v>11</v>
      </c>
      <c r="C12" s="92" t="s">
        <v>69</v>
      </c>
      <c r="D12" s="90" t="s">
        <v>61</v>
      </c>
      <c r="E12" s="93" t="s">
        <v>105</v>
      </c>
      <c r="F12" s="93">
        <v>245</v>
      </c>
    </row>
    <row r="13" spans="1:6" ht="21" customHeight="1">
      <c r="A13" s="92">
        <v>201</v>
      </c>
      <c r="B13" s="92">
        <v>11</v>
      </c>
      <c r="C13" s="92" t="s">
        <v>67</v>
      </c>
      <c r="D13" s="90" t="s">
        <v>61</v>
      </c>
      <c r="E13" s="93" t="s">
        <v>274</v>
      </c>
      <c r="F13" s="93">
        <v>30</v>
      </c>
    </row>
    <row r="14" spans="1:6" ht="21" customHeight="1">
      <c r="A14" s="92">
        <v>201</v>
      </c>
      <c r="B14" s="92">
        <v>11</v>
      </c>
      <c r="C14" s="92" t="s">
        <v>67</v>
      </c>
      <c r="D14" s="90" t="s">
        <v>61</v>
      </c>
      <c r="E14" s="93" t="s">
        <v>275</v>
      </c>
      <c r="F14" s="93">
        <v>17</v>
      </c>
    </row>
    <row r="15" spans="1:6" ht="21" customHeight="1">
      <c r="A15" s="92">
        <v>201</v>
      </c>
      <c r="B15" s="92">
        <v>11</v>
      </c>
      <c r="C15" s="92" t="s">
        <v>67</v>
      </c>
      <c r="D15" s="90" t="s">
        <v>61</v>
      </c>
      <c r="E15" s="93" t="s">
        <v>276</v>
      </c>
      <c r="F15" s="93">
        <v>10</v>
      </c>
    </row>
    <row r="16" spans="1:6" ht="21" customHeight="1">
      <c r="A16" s="92">
        <v>201</v>
      </c>
      <c r="B16" s="92">
        <v>11</v>
      </c>
      <c r="C16" s="92" t="s">
        <v>67</v>
      </c>
      <c r="D16" s="90" t="s">
        <v>61</v>
      </c>
      <c r="E16" s="93" t="s">
        <v>277</v>
      </c>
      <c r="F16" s="93">
        <v>50</v>
      </c>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2017-02-14T06:52:21Z</cp:lastPrinted>
  <dcterms:created xsi:type="dcterms:W3CDTF">1996-12-17T01:32:42Z</dcterms:created>
  <dcterms:modified xsi:type="dcterms:W3CDTF">2019-04-16T00:54:08Z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ubyTemplate">
    <vt:lpwstr>14</vt:lpwstr>
  </property>
</Properties>
</file>