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'1'!$A$1:$D$21</definedName>
    <definedName name="_xlnm.Print_Area" localSheetId="3">'1-2'!$A$1:$J$23</definedName>
    <definedName name="_xlnm.Print_Area" localSheetId="8">'3-2'!$A$2:$F$18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<sst xmlns="http://schemas.openxmlformats.org/spreadsheetml/2006/main" count="940" uniqueCount="399">
  <si>
    <t>附件2</t>
  </si>
  <si>
    <t>中国人民政治协商会议四川省江油市委员会</t>
  </si>
  <si>
    <t>2019年部门预算</t>
  </si>
  <si>
    <t>报送日期： 2019年04月05日</t>
  </si>
  <si>
    <t>表1</t>
  </si>
  <si>
    <t>部门预算收支总表</t>
  </si>
  <si>
    <t>江油市政协机关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</si>
  <si>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</si>
  <si>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</si>
  <si>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</si>
  <si>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</si>
  <si>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</si>
  <si>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</si>
  <si>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</si>
  <si>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</si>
  <si>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</si>
  <si>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</si>
  <si>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</si>
  <si>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</si>
  <si>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</si>
  <si>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</si>
  <si>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</si>
  <si>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</si>
  <si>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</si>
  <si>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七、卫生健康支出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</si>
  <si>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</si>
  <si>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</si>
  <si>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</si>
  <si>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</si>
  <si>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</si>
  <si>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</si>
  <si>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</si>
  <si>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</si>
  <si>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</si>
  <si>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</si>
  <si>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</si>
  <si>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</si>
  <si>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</si>
  <si>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</si>
  <si>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</si>
  <si>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</si>
  <si>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</si>
  <si>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</si>
  <si>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</si>
  <si>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</si>
  <si>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</si>
  <si>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</si>
  <si>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</si>
  <si>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</si>
  <si>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</si>
  <si>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</si>
  <si>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</si>
  <si>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</si>
  <si>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</si>
  <si>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</si>
  <si>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</si>
  <si>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</si>
  <si>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</si>
  <si>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</si>
  <si>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</si>
  <si>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</si>
  <si>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</si>
  <si>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</si>
  <si>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02</t>
  </si>
  <si>
    <t>01</t>
  </si>
  <si>
    <t>102101</t>
  </si>
  <si>
    <t>一般公共服务支出-政协事务-行政运行</t>
  </si>
  <si>
    <t>一般公共服务支出-政协事务-一般行政管理事务</t>
  </si>
  <si>
    <t>04</t>
  </si>
  <si>
    <t>一般公共服务支出-政协事务-政协会议</t>
  </si>
  <si>
    <t>05</t>
  </si>
  <si>
    <t>一般公共服务支出-政协事务-委员视察</t>
  </si>
  <si>
    <t>50</t>
  </si>
  <si>
    <t>一般公共服务支出-政协事务-事业运行</t>
  </si>
  <si>
    <t>99</t>
  </si>
  <si>
    <t>一般公共服务支出-政协事务-其他政协事务支出</t>
  </si>
  <si>
    <t>205</t>
  </si>
  <si>
    <t>08</t>
  </si>
  <si>
    <t>03</t>
  </si>
  <si>
    <t>教育支出-进修及培训-培训支出</t>
  </si>
  <si>
    <t>208</t>
  </si>
  <si>
    <t>社会保障和就业支出-行政事业单位离退休-归口管理的行政单位离退休</t>
  </si>
  <si>
    <t>社会保障和就业支出-行政事业单位离退休-机关事业单位基本养老保险缴费支出</t>
  </si>
  <si>
    <t>210</t>
  </si>
  <si>
    <t>11</t>
  </si>
  <si>
    <t>卫生健康支出-行政事业单位医疗-行政单位医疗</t>
  </si>
  <si>
    <t>卫生健康支出-行政事业单位医疗-事业单位医疗</t>
  </si>
  <si>
    <t>221</t>
  </si>
  <si>
    <t>住房保障支出-住房改革支出-住房公积金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</si>
  <si>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</si>
  <si>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</si>
  <si>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</si>
  <si>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</si>
  <si>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</si>
  <si>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</si>
  <si>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</si>
  <si>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</si>
  <si>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</si>
  <si>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</si>
  <si>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</si>
  <si>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</si>
  <si>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</si>
  <si>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</si>
  <si>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</si>
  <si>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</si>
  <si>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</si>
  <si>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</si>
  <si>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</si>
  <si>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</si>
  <si>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</si>
  <si>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</si>
  <si>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</si>
  <si>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</si>
  <si>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>社会保障和就业支出</t>
  </si>
  <si>
    <t>卫生健康支出</t>
  </si>
  <si>
    <t xml:space="preserve">  上年财政拨款资金结转</t>
  </si>
  <si>
    <t>住房保障支出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</si>
  <si>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</si>
  <si>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</si>
  <si>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</si>
  <si>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</si>
  <si>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</si>
  <si>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</si>
  <si>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</si>
  <si>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</si>
  <si>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</si>
  <si>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</si>
  <si>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</si>
  <si>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</si>
  <si>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501</t>
  </si>
  <si>
    <t>工资福利支出-基本工资</t>
  </si>
  <si>
    <t>工资福利支出-津贴补贴</t>
  </si>
  <si>
    <t>工资福利支出-绩效工资</t>
  </si>
  <si>
    <t>工资福利支出-机关事业单位基本养老保险缴费</t>
  </si>
  <si>
    <t>工资福利支出-职工基本医疗保险缴费</t>
  </si>
  <si>
    <t>工资福利支出-其他社会保障缴费</t>
  </si>
  <si>
    <t>工资福利支出-住房公积金</t>
  </si>
  <si>
    <t>502</t>
  </si>
  <si>
    <t>商品和服务支出-办公费</t>
  </si>
  <si>
    <t>商品和服务支出-水费</t>
  </si>
  <si>
    <t>商品和服务支出-电费</t>
  </si>
  <si>
    <t xml:space="preserve">                  </t>
  </si>
  <si>
    <t>商品和服务支出-邮电费</t>
  </si>
  <si>
    <t>商品和服务支出-物业管理费</t>
  </si>
  <si>
    <t>商品和服务支出-差旅费</t>
  </si>
  <si>
    <t>商品和服务支出-会议费</t>
  </si>
  <si>
    <t>商品和服务支出-培训费</t>
  </si>
  <si>
    <t>06</t>
  </si>
  <si>
    <t>商品和服务支出-接待费</t>
  </si>
  <si>
    <t>商品和服务支出-工会经费</t>
  </si>
  <si>
    <t>商品和服务支出-福利费</t>
  </si>
  <si>
    <t>商品和服务支出-其他商品和服务支出</t>
  </si>
  <si>
    <t>509</t>
  </si>
  <si>
    <t>对个人和家庭的补助-奖励金</t>
  </si>
  <si>
    <t>对个人和家庭的补助-生活补助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</si>
  <si>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</si>
  <si>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</si>
  <si>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</si>
  <si>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</si>
  <si>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</si>
  <si>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</si>
  <si>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</si>
  <si>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</si>
  <si>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</si>
  <si>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</si>
  <si>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</si>
  <si>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</si>
  <si>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</si>
  <si>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</si>
  <si>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</si>
  <si>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</si>
  <si>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</si>
  <si>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</si>
  <si>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</si>
  <si>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</si>
  <si>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</si>
  <si>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</si>
  <si>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</si>
  <si>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</si>
  <si>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</si>
  <si>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</si>
  <si>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</si>
  <si>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</si>
  <si>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</si>
  <si>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</si>
  <si>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</si>
  <si>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</si>
  <si>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</si>
  <si>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</si>
  <si>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</si>
  <si>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</si>
  <si>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</si>
  <si>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</si>
  <si>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</si>
  <si>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</si>
  <si>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</si>
  <si>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</si>
  <si>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</si>
  <si>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</si>
  <si>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</si>
  <si>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</si>
  <si>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</si>
  <si>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</si>
  <si>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</si>
  <si>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</si>
  <si>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</si>
  <si>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</si>
  <si>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</si>
  <si>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</si>
  <si>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</si>
  <si>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</si>
  <si>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</si>
  <si>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</si>
  <si>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</si>
  <si>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</si>
  <si>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</si>
  <si>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</si>
  <si>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</si>
  <si>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</si>
  <si>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</si>
  <si>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</si>
  <si>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</si>
  <si>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</si>
  <si>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</si>
  <si>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</si>
  <si>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</si>
  <si>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</si>
  <si>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</si>
  <si>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</si>
  <si>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</si>
  <si>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</si>
  <si>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</si>
  <si>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</si>
  <si>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</si>
  <si>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</si>
  <si>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</si>
  <si>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</si>
  <si>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</si>
  <si>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</si>
  <si>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</si>
  <si>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</si>
  <si>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</si>
  <si>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</si>
  <si>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</si>
  <si>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</si>
  <si>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</si>
  <si>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</si>
  <si>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</si>
  <si>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</si>
  <si>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</si>
  <si>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</si>
  <si>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</si>
  <si>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</si>
  <si>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</si>
  <si>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</si>
  <si>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</si>
  <si>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>07</t>
  </si>
  <si>
    <t>10</t>
  </si>
  <si>
    <t>12</t>
  </si>
  <si>
    <t>13</t>
  </si>
  <si>
    <t>302</t>
  </si>
  <si>
    <t>09</t>
  </si>
  <si>
    <t>15</t>
  </si>
  <si>
    <t>16</t>
  </si>
  <si>
    <t>17</t>
  </si>
  <si>
    <t>28</t>
  </si>
  <si>
    <t>29</t>
  </si>
  <si>
    <t>303</t>
  </si>
  <si>
    <t>表3-2</t>
  </si>
  <si>
    <t>一般公共预算项目支出预算表</t>
  </si>
  <si>
    <t>单位名称（项目）</t>
  </si>
  <si>
    <t>党建经费</t>
  </si>
  <si>
    <t>政协委员考察经费</t>
  </si>
  <si>
    <t>政协委员学习宣传培训费</t>
  </si>
  <si>
    <t>乡友联络委员会工作经费</t>
  </si>
  <si>
    <t>招商引资工作经费</t>
  </si>
  <si>
    <t>民主评议工作经费</t>
  </si>
  <si>
    <t>诗仙书画院活动经费</t>
  </si>
  <si>
    <t>文史资料收集整理</t>
  </si>
  <si>
    <t>政协全会经费</t>
  </si>
  <si>
    <t>外来投资企业家座谈会</t>
  </si>
  <si>
    <t>省、绵阳市政协专项工作会议经费</t>
  </si>
  <si>
    <t>202</t>
  </si>
  <si>
    <t>政协委员调研视察工作经费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</si>
  <si>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</si>
  <si>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</si>
  <si>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</si>
  <si>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</si>
  <si>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</si>
  <si>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</si>
  <si>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</si>
  <si>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</si>
  <si>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</si>
  <si>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</si>
  <si>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</si>
  <si>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</si>
  <si>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</si>
  <si>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</si>
  <si>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</si>
  <si>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</si>
  <si>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2019年部门预算项目绩效目标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</si>
  <si>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</si>
  <si>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</si>
  <si>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</si>
  <si>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</si>
  <si>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</si>
  <si>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</si>
  <si>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</si>
  <si>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</si>
  <si>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</si>
  <si>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</si>
  <si>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</si>
  <si>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</si>
  <si>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政协全会</t>
  </si>
  <si>
    <t>组织召开政协十三届四次全会，落实江油市委十三届四次全会精神。</t>
  </si>
  <si>
    <t>组织会议召开印刷资料、场地租赁、食宿安排、车辆租用、委员误工、餐补等费用开支</t>
  </si>
  <si>
    <t>35万元</t>
  </si>
  <si>
    <t>让全市政协委员知晓市委决策和市政府工作任务，全市委员积极参与民主监督</t>
  </si>
  <si>
    <t>长期效应</t>
  </si>
  <si>
    <t>政协委员满意度</t>
  </si>
  <si>
    <t>≧95%</t>
  </si>
  <si>
    <t>持续推进市委十三五计划顺利完成</t>
  </si>
  <si>
    <t>≧3年</t>
  </si>
  <si>
    <t>市委市政府满意度</t>
  </si>
  <si>
    <t>政协委员按照市委安排，按照政协工作安排进行调研视察工作，为市委市政府相关工作建言献策。</t>
  </si>
  <si>
    <t>政协各委室外出调研考察，发生差旅费、会务费、租车费等支出</t>
  </si>
  <si>
    <t>43.5万元</t>
  </si>
  <si>
    <t>促进职能部门有效开展工作</t>
  </si>
  <si>
    <t>≧1年</t>
  </si>
  <si>
    <t>≧80%</t>
  </si>
  <si>
    <t>对市委市政府的决策作参考</t>
  </si>
  <si>
    <t>结合省、绵阳市政协组织的联合调研，以及江油市委安排的考察任务，完成全年考察，为市委市政府相关工作提供参考。</t>
  </si>
  <si>
    <t>按照省政协、绵阳市政协和江油市委要求进行考察，发生会务费、差旅费、租车费等支出</t>
  </si>
  <si>
    <t>12.5万元</t>
  </si>
  <si>
    <t>为各级党委决策提供相应建议</t>
  </si>
  <si>
    <t>对市委市政府的决定作参考</t>
  </si>
  <si>
    <t>订阅政协委员开展工作所需的相关资料，组织政协党组成员、部分优秀委员和政协工作者外出培训，提高参政议政水平。</t>
  </si>
  <si>
    <t>发生培训费，差旅费等支出。</t>
  </si>
  <si>
    <t>7.5万元</t>
  </si>
  <si>
    <t>提升政协委员业务水平</t>
  </si>
  <si>
    <t>拓宽眼界，提升业务水平，在江油发展中持续发挥作用</t>
  </si>
  <si>
    <t>江油市政协满意度</t>
  </si>
  <si>
    <t>≧90%</t>
  </si>
  <si>
    <t>提升参政议政水平</t>
  </si>
  <si>
    <t>组织外来投资企业家在春节、端午、中秋开展座谈会，宣传江油营商环境，收集持续发展所需的信息、项目等，提供政府改善江油投资环境的意见和建议。</t>
  </si>
  <si>
    <t>参观企业、组织座谈，发生会务、接待、租车等支出。</t>
  </si>
  <si>
    <t>8万元</t>
  </si>
  <si>
    <t>宣传江油营商环境和发展所需</t>
  </si>
  <si>
    <t>对外宣传江油，为推动江油经济发展做出贡献。</t>
  </si>
  <si>
    <t>提高外来企业家对江油投资环境的认识和了解</t>
  </si>
  <si>
    <t>长期效应。</t>
  </si>
  <si>
    <t>江油市乡友联络委员会工作经费</t>
  </si>
  <si>
    <t>联系、联络江油在外人才工作。走访在外人才经商办企业，收集助推江油发展的相关信息，吸引相关人才回乡创业。</t>
  </si>
  <si>
    <t>华东片区、西北片区、北京、成都、重庆等地人才联络会，发生会务费、租车费、交通费、差旅费、资料费等支出。</t>
  </si>
  <si>
    <t>助推江油工业强市建设工作</t>
  </si>
  <si>
    <t>为江油社会经济发展提供人才支持</t>
  </si>
  <si>
    <t>在外人才满意度</t>
  </si>
  <si>
    <t>助力江油市委市政府人才工作</t>
  </si>
  <si>
    <t>≧85%</t>
  </si>
  <si>
    <t>省政协地联委、绵阳市政协安排承办的相关政协业务会议，促进江油政协工作的开展。</t>
  </si>
  <si>
    <t>省政协、绵阳市政协安排承办的相关会议，发生会务费、租车费、委员误工补助、用餐补助等支出。</t>
  </si>
  <si>
    <t>12万元</t>
  </si>
  <si>
    <t>促进江油政协工作有效开展，为江油名片注入政协力量</t>
  </si>
  <si>
    <t>组织承办好相关政协会议，扩大政协工作的社会影响力。</t>
  </si>
  <si>
    <t>与会人员满意度</t>
  </si>
  <si>
    <t>≧100%</t>
  </si>
  <si>
    <t>在全省范围内宣传江油</t>
  </si>
  <si>
    <t>政协主席根据市委市政府安排或政协工作安排，到省外实地考察招商引资项目，或接待来江油投资的企业，推动项目签约落地，助力江油工业强市建设工作。</t>
  </si>
  <si>
    <t>招商引资考察，接待有投资意向的外来投资者，发生接待费、住宿费、会务费等支出。</t>
  </si>
  <si>
    <t>10万元</t>
  </si>
  <si>
    <t>根据江油工业强市建设要求，推进签约项目尽快落地</t>
  </si>
  <si>
    <t>按照市委市政府要求做好招商引资工作</t>
  </si>
  <si>
    <t>助力江油经济建设可持续发展</t>
  </si>
  <si>
    <t>党建、民主评议工作经费</t>
  </si>
  <si>
    <t>订阅党报党刊及政协相关学习资料，按市委市政府提出的重点提案进行民主评议。</t>
  </si>
  <si>
    <t>订阅党报党刊及政协相关学习资料</t>
  </si>
  <si>
    <t>4万元</t>
  </si>
  <si>
    <t>政协提案答复落实情况</t>
  </si>
  <si>
    <t>让群众满意，让提案人满意</t>
  </si>
  <si>
    <t>根据市委市政府要求进行民主评议工作安排，发生会务费、租车费等支出。</t>
  </si>
  <si>
    <t>1.5万元</t>
  </si>
  <si>
    <t>切实改善民生</t>
  </si>
  <si>
    <t>形成长期可持续发展影响</t>
  </si>
  <si>
    <t>提案人满意度</t>
  </si>
  <si>
    <t>为纪念人民政协成立70周年与友好政协共同组织诗画院的成员开展采风、画展及画册制作等活动。</t>
  </si>
  <si>
    <t>开展采风、画展、制作画册，发生差旅费、印刷费、编辑费、印刷费等支出。</t>
  </si>
  <si>
    <t>2.5万元</t>
  </si>
  <si>
    <t>促进与友好政协之间的文化艺术交流</t>
  </si>
  <si>
    <t>宣传江油美誉度</t>
  </si>
  <si>
    <t>100%</t>
  </si>
  <si>
    <t>对外宣传、丰富、展示李白文化</t>
  </si>
  <si>
    <t>诗仙书画院成员</t>
  </si>
  <si>
    <t>收集整理《匡山书院》概况，进一步完善李白文化的要素，完成书本编辑、印制工作。</t>
  </si>
  <si>
    <t>书本撰稿、编辑、座谈、审印、印刷制作等，发生印刷费、会务费、制作费等支出。</t>
  </si>
  <si>
    <t>5万元</t>
  </si>
  <si>
    <t>宣传展示李白文化</t>
  </si>
  <si>
    <t>向社会各界进一步宣传展示李白文化</t>
  </si>
  <si>
    <t>持续展示李白文化，扩大李白文化的世界影响力</t>
  </si>
  <si>
    <t>群众满意度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</si>
</sst>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0.00_);[Red]\(0.00\)"/>
    <numFmt numFmtId="179" formatCode="#,##0.0000"/>
  </numFmts>
  <fonts count="65">
    <font>
      <sz val="12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微软雅黑"/>
      <family val="2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center" vertical="center" wrapText="1"/>
    </xf>
    <xf numFmtId="0" fontId="62" fillId="33" borderId="12" xfId="0" applyNumberFormat="1" applyFont="1" applyFill="1" applyBorder="1" applyAlignment="1">
      <alignment horizontal="center" vertical="center" wrapText="1"/>
    </xf>
    <xf numFmtId="0" fontId="62" fillId="33" borderId="13" xfId="0" applyNumberFormat="1" applyFont="1" applyFill="1" applyBorder="1" applyAlignment="1">
      <alignment horizontal="left" vertical="center" wrapText="1"/>
    </xf>
    <xf numFmtId="0" fontId="62" fillId="33" borderId="13" xfId="0" applyNumberFormat="1" applyFont="1" applyFill="1" applyBorder="1" applyAlignment="1">
      <alignment horizontal="center" vertical="center" wrapText="1"/>
    </xf>
    <xf numFmtId="0" fontId="63" fillId="33" borderId="13" xfId="0" applyNumberFormat="1" applyFont="1" applyFill="1" applyBorder="1" applyAlignment="1">
      <alignment horizontal="left" vertical="center" wrapText="1" shrinkToFit="1"/>
    </xf>
    <xf numFmtId="0" fontId="63" fillId="33" borderId="13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 applyProtection="1">
      <alignment horizontal="left" vertical="center" wrapText="1"/>
      <protection/>
    </xf>
    <xf numFmtId="0" fontId="63" fillId="33" borderId="13" xfId="0" applyNumberFormat="1" applyFont="1" applyFill="1" applyBorder="1" applyAlignment="1">
      <alignment horizontal="left" vertical="center" wrapText="1"/>
    </xf>
    <xf numFmtId="0" fontId="64" fillId="0" borderId="13" xfId="0" applyNumberFormat="1" applyFont="1" applyFill="1" applyBorder="1" applyAlignment="1" applyProtection="1">
      <alignment horizontal="left" vertical="top" wrapText="1"/>
      <protection/>
    </xf>
    <xf numFmtId="0" fontId="62" fillId="33" borderId="12" xfId="0" applyNumberFormat="1" applyFont="1" applyFill="1" applyBorder="1" applyAlignment="1">
      <alignment horizontal="center" vertical="center"/>
    </xf>
    <xf numFmtId="0" fontId="62" fillId="33" borderId="13" xfId="0" applyNumberFormat="1" applyFont="1" applyFill="1" applyBorder="1" applyAlignment="1">
      <alignment horizontal="left" vertical="center"/>
    </xf>
    <xf numFmtId="0" fontId="64" fillId="0" borderId="13" xfId="0" applyNumberFormat="1" applyFont="1" applyFill="1" applyBorder="1" applyAlignment="1" applyProtection="1">
      <alignment vertical="center" wrapText="1"/>
      <protection/>
    </xf>
    <xf numFmtId="4" fontId="64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6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1" fontId="6" fillId="0" borderId="13" xfId="0" applyNumberFormat="1" applyFont="1" applyFill="1" applyBorder="1" applyAlignment="1">
      <alignment horizontal="centerContinuous" vertical="center"/>
    </xf>
    <xf numFmtId="1" fontId="6" fillId="0" borderId="18" xfId="0" applyNumberFormat="1" applyFont="1" applyFill="1" applyBorder="1" applyAlignment="1">
      <alignment horizontal="centerContinuous" vertical="center"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6" fillId="34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8" fillId="34" borderId="0" xfId="0" applyNumberFormat="1" applyFont="1" applyFill="1" applyAlignment="1" applyProtection="1">
      <alignment vertical="center" wrapText="1"/>
      <protection/>
    </xf>
    <xf numFmtId="0" fontId="9" fillId="34" borderId="0" xfId="0" applyNumberFormat="1" applyFont="1" applyFill="1" applyAlignment="1" applyProtection="1">
      <alignment vertical="center" wrapText="1"/>
      <protection/>
    </xf>
    <xf numFmtId="0" fontId="1" fillId="34" borderId="0" xfId="0" applyNumberFormat="1" applyFont="1" applyFill="1" applyAlignment="1">
      <alignment/>
    </xf>
    <xf numFmtId="0" fontId="10" fillId="34" borderId="0" xfId="0" applyNumberFormat="1" applyFont="1" applyFill="1" applyAlignment="1">
      <alignment/>
    </xf>
    <xf numFmtId="0" fontId="6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24" xfId="0" applyNumberFormat="1" applyFont="1" applyFill="1" applyBorder="1" applyAlignment="1" applyProtection="1">
      <alignment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>
      <alignment/>
    </xf>
    <xf numFmtId="0" fontId="6" fillId="34" borderId="0" xfId="0" applyNumberFormat="1" applyFont="1" applyFill="1" applyAlignment="1">
      <alignment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horizontal="left"/>
      <protection/>
    </xf>
    <xf numFmtId="0" fontId="1" fillId="34" borderId="0" xfId="0" applyNumberFormat="1" applyFont="1" applyFill="1" applyAlignment="1">
      <alignment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34" borderId="33" xfId="0" applyNumberFormat="1" applyFont="1" applyFill="1" applyBorder="1" applyAlignment="1" applyProtection="1">
      <alignment horizontal="center" vertical="center"/>
      <protection/>
    </xf>
    <xf numFmtId="0" fontId="6" fillId="34" borderId="34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34" borderId="3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 applyProtection="1">
      <alignment vertical="center" wrapText="1"/>
      <protection/>
    </xf>
    <xf numFmtId="4" fontId="6" fillId="0" borderId="13" xfId="0" applyNumberFormat="1" applyFont="1" applyFill="1" applyBorder="1" applyAlignment="1" applyProtection="1">
      <alignment vertical="center" wrapText="1"/>
      <protection/>
    </xf>
    <xf numFmtId="0" fontId="6" fillId="34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Alignment="1">
      <alignment horizontal="right"/>
    </xf>
    <xf numFmtId="0" fontId="6" fillId="34" borderId="21" xfId="0" applyNumberFormat="1" applyFont="1" applyFill="1" applyBorder="1" applyAlignment="1" applyProtection="1">
      <alignment horizontal="center" vertical="center"/>
      <protection/>
    </xf>
    <xf numFmtId="0" fontId="6" fillId="34" borderId="25" xfId="0" applyNumberFormat="1" applyFont="1" applyFill="1" applyBorder="1" applyAlignment="1" applyProtection="1">
      <alignment horizontal="center" vertical="center"/>
      <protection/>
    </xf>
    <xf numFmtId="0" fontId="6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34" borderId="30" xfId="0" applyNumberFormat="1" applyFont="1" applyFill="1" applyBorder="1" applyAlignment="1" applyProtection="1">
      <alignment horizontal="center" vertical="center" wrapText="1"/>
      <protection/>
    </xf>
    <xf numFmtId="0" fontId="17" fillId="34" borderId="0" xfId="0" applyNumberFormat="1" applyFont="1" applyFill="1" applyAlignment="1">
      <alignment/>
    </xf>
    <xf numFmtId="0" fontId="6" fillId="34" borderId="27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176" fontId="6" fillId="0" borderId="4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20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left" vertical="center"/>
    </xf>
    <xf numFmtId="0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/>
    </xf>
    <xf numFmtId="0" fontId="3" fillId="34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horizontal="left" vertical="center"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Continuous" vertical="center"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NumberFormat="1" applyFont="1" applyFill="1" applyBorder="1" applyAlignment="1" applyProtection="1">
      <alignment horizontal="center" vertical="center" wrapText="1"/>
      <protection/>
    </xf>
    <xf numFmtId="0" fontId="17" fillId="34" borderId="0" xfId="0" applyNumberFormat="1" applyFont="1" applyFill="1" applyAlignment="1">
      <alignment/>
    </xf>
    <xf numFmtId="0" fontId="6" fillId="34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178" fontId="19" fillId="0" borderId="13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79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7" sqref="A7"/>
    </sheetView>
  </sheetViews>
  <sheetFormatPr defaultColWidth="6.875" defaultRowHeight="14.25"/>
  <cols>
    <col min="1" max="1" width="122.875" style="20" customWidth="1"/>
    <col min="2" max="16384" width="6.875" style="20" customWidth="1"/>
  </cols>
  <sheetData>
    <row r="1" ht="19.5" customHeight="1">
      <c r="A1" s="194" t="s">
        <v>0</v>
      </c>
    </row>
    <row r="3" ht="63.75" customHeight="1">
      <c r="A3" s="195" t="s">
        <v>1</v>
      </c>
    </row>
    <row r="4" ht="107.25" customHeight="1">
      <c r="A4" s="196" t="s">
        <v>2</v>
      </c>
    </row>
    <row r="5" ht="409.5" customHeight="1" hidden="1">
      <c r="A5" s="197">
        <v>3.637978807091713E-12</v>
      </c>
    </row>
    <row r="6" ht="22.5">
      <c r="A6" s="198"/>
    </row>
    <row r="7" ht="78" customHeight="1"/>
    <row r="8" ht="82.5" customHeight="1">
      <c r="A8" s="199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12" sqref="D12"/>
    </sheetView>
  </sheetViews>
  <sheetFormatPr defaultColWidth="6.875" defaultRowHeight="12.75" customHeight="1"/>
  <cols>
    <col min="1" max="1" width="15.125" style="20" customWidth="1"/>
    <col min="2" max="2" width="35.625" style="20" customWidth="1"/>
    <col min="3" max="8" width="15.75390625" style="20" customWidth="1"/>
    <col min="9" max="9" width="6.50390625" style="20" customWidth="1"/>
    <col min="10" max="16384" width="6.875" style="20" customWidth="1"/>
  </cols>
  <sheetData>
    <row r="1" ht="21.75" customHeight="1">
      <c r="A1" s="87"/>
    </row>
    <row r="2" spans="1:9" ht="19.5" customHeight="1">
      <c r="A2" s="61"/>
      <c r="B2" s="61"/>
      <c r="C2" s="61"/>
      <c r="D2" s="61"/>
      <c r="E2" s="62"/>
      <c r="F2" s="61"/>
      <c r="G2" s="61"/>
      <c r="H2" s="63" t="s">
        <v>284</v>
      </c>
      <c r="I2" s="85"/>
    </row>
    <row r="3" spans="1:9" ht="25.5" customHeight="1">
      <c r="A3" s="25" t="s">
        <v>285</v>
      </c>
      <c r="B3" s="25"/>
      <c r="C3" s="25"/>
      <c r="D3" s="25"/>
      <c r="E3" s="25"/>
      <c r="F3" s="25"/>
      <c r="G3" s="25"/>
      <c r="H3" s="25"/>
      <c r="I3" s="85"/>
    </row>
    <row r="4" spans="1:9" ht="19.5" customHeight="1">
      <c r="A4" s="27" t="s">
        <v>6</v>
      </c>
      <c r="B4" s="64"/>
      <c r="C4" s="64"/>
      <c r="D4" s="64"/>
      <c r="E4" s="64"/>
      <c r="F4" s="64"/>
      <c r="G4" s="64"/>
      <c r="H4" s="28" t="s">
        <v>7</v>
      </c>
      <c r="I4" s="85"/>
    </row>
    <row r="5" spans="1:9" ht="19.5" customHeight="1">
      <c r="A5" s="37" t="s">
        <v>286</v>
      </c>
      <c r="B5" s="37" t="s">
        <v>287</v>
      </c>
      <c r="C5" s="32" t="s">
        <v>288</v>
      </c>
      <c r="D5" s="32"/>
      <c r="E5" s="32"/>
      <c r="F5" s="32"/>
      <c r="G5" s="32"/>
      <c r="H5" s="32"/>
      <c r="I5" s="85"/>
    </row>
    <row r="6" spans="1:9" ht="19.5" customHeight="1">
      <c r="A6" s="37"/>
      <c r="B6" s="37"/>
      <c r="C6" s="65" t="s">
        <v>39</v>
      </c>
      <c r="D6" s="66" t="s">
        <v>191</v>
      </c>
      <c r="E6" s="67" t="s">
        <v>289</v>
      </c>
      <c r="F6" s="68"/>
      <c r="G6" s="68"/>
      <c r="H6" s="69" t="s">
        <v>196</v>
      </c>
      <c r="I6" s="85"/>
    </row>
    <row r="7" spans="1:9" ht="33.75" customHeight="1">
      <c r="A7" s="43"/>
      <c r="B7" s="43"/>
      <c r="C7" s="70"/>
      <c r="D7" s="44"/>
      <c r="E7" s="71" t="s">
        <v>54</v>
      </c>
      <c r="F7" s="72" t="s">
        <v>290</v>
      </c>
      <c r="G7" s="73" t="s">
        <v>291</v>
      </c>
      <c r="H7" s="74"/>
      <c r="I7" s="85"/>
    </row>
    <row r="8" spans="1:9" ht="19.5" customHeight="1">
      <c r="A8" s="46" t="s">
        <v>65</v>
      </c>
      <c r="B8" s="75" t="s">
        <v>6</v>
      </c>
      <c r="C8" s="48">
        <v>9.78</v>
      </c>
      <c r="D8" s="88"/>
      <c r="E8" s="88">
        <v>9.78</v>
      </c>
      <c r="F8" s="88"/>
      <c r="G8" s="47"/>
      <c r="H8" s="89">
        <v>9.78</v>
      </c>
      <c r="I8" s="86"/>
    </row>
    <row r="9" spans="1:9" ht="19.5" customHeight="1">
      <c r="A9" s="76"/>
      <c r="B9" s="76"/>
      <c r="C9" s="76"/>
      <c r="D9" s="76"/>
      <c r="E9" s="77"/>
      <c r="F9" s="79"/>
      <c r="G9" s="79"/>
      <c r="H9" s="78"/>
      <c r="I9" s="83"/>
    </row>
    <row r="10" spans="1:9" ht="19.5" customHeight="1">
      <c r="A10" s="76"/>
      <c r="B10" s="76"/>
      <c r="C10" s="76"/>
      <c r="D10" s="76"/>
      <c r="E10" s="80"/>
      <c r="F10" s="76"/>
      <c r="G10" s="76"/>
      <c r="H10" s="78"/>
      <c r="I10" s="83"/>
    </row>
    <row r="11" spans="1:9" ht="19.5" customHeight="1">
      <c r="A11" s="76"/>
      <c r="B11" s="76"/>
      <c r="C11" s="76"/>
      <c r="D11" s="76"/>
      <c r="E11" s="80"/>
      <c r="F11" s="76"/>
      <c r="G11" s="76"/>
      <c r="H11" s="78"/>
      <c r="I11" s="83"/>
    </row>
    <row r="12" spans="1:9" ht="19.5" customHeight="1">
      <c r="A12" s="76"/>
      <c r="B12" s="76"/>
      <c r="C12" s="76"/>
      <c r="D12" s="76"/>
      <c r="E12" s="77"/>
      <c r="F12" s="76"/>
      <c r="G12" s="76"/>
      <c r="H12" s="78"/>
      <c r="I12" s="83"/>
    </row>
    <row r="13" spans="1:9" ht="19.5" customHeight="1">
      <c r="A13" s="76"/>
      <c r="B13" s="76"/>
      <c r="C13" s="76"/>
      <c r="D13" s="76"/>
      <c r="E13" s="77"/>
      <c r="F13" s="76"/>
      <c r="G13" s="76"/>
      <c r="H13" s="78"/>
      <c r="I13" s="83"/>
    </row>
    <row r="14" spans="1:9" ht="19.5" customHeight="1">
      <c r="A14" s="76"/>
      <c r="B14" s="76"/>
      <c r="C14" s="76"/>
      <c r="D14" s="76"/>
      <c r="E14" s="80"/>
      <c r="F14" s="76"/>
      <c r="G14" s="76"/>
      <c r="H14" s="78"/>
      <c r="I14" s="83"/>
    </row>
    <row r="15" spans="1:9" ht="19.5" customHeight="1">
      <c r="A15" s="76"/>
      <c r="B15" s="76"/>
      <c r="C15" s="76"/>
      <c r="D15" s="76"/>
      <c r="E15" s="80"/>
      <c r="F15" s="76"/>
      <c r="G15" s="76"/>
      <c r="H15" s="78"/>
      <c r="I15" s="83"/>
    </row>
    <row r="16" spans="1:9" ht="19.5" customHeight="1">
      <c r="A16" s="76"/>
      <c r="B16" s="76"/>
      <c r="C16" s="76"/>
      <c r="D16" s="76"/>
      <c r="E16" s="77"/>
      <c r="F16" s="76"/>
      <c r="G16" s="76"/>
      <c r="H16" s="78"/>
      <c r="I16" s="83"/>
    </row>
    <row r="17" spans="1:9" ht="19.5" customHeight="1">
      <c r="A17" s="76"/>
      <c r="B17" s="76"/>
      <c r="C17" s="76"/>
      <c r="D17" s="76"/>
      <c r="E17" s="77"/>
      <c r="F17" s="76"/>
      <c r="G17" s="76"/>
      <c r="H17" s="78"/>
      <c r="I17" s="83"/>
    </row>
    <row r="18" spans="1:9" ht="19.5" customHeight="1">
      <c r="A18" s="76"/>
      <c r="B18" s="76"/>
      <c r="C18" s="76"/>
      <c r="D18" s="76"/>
      <c r="E18" s="81"/>
      <c r="F18" s="76"/>
      <c r="G18" s="76"/>
      <c r="H18" s="78"/>
      <c r="I18" s="83"/>
    </row>
    <row r="19" spans="1:9" ht="19.5" customHeight="1">
      <c r="A19" s="76"/>
      <c r="B19" s="76"/>
      <c r="C19" s="76"/>
      <c r="D19" s="76"/>
      <c r="E19" s="80"/>
      <c r="F19" s="76"/>
      <c r="G19" s="76"/>
      <c r="H19" s="78"/>
      <c r="I19" s="83"/>
    </row>
    <row r="20" spans="1:9" ht="19.5" customHeight="1">
      <c r="A20" s="80"/>
      <c r="B20" s="80"/>
      <c r="C20" s="80"/>
      <c r="D20" s="80"/>
      <c r="E20" s="80"/>
      <c r="F20" s="76"/>
      <c r="G20" s="76"/>
      <c r="H20" s="78"/>
      <c r="I20" s="83"/>
    </row>
    <row r="21" spans="1:9" ht="19.5" customHeight="1">
      <c r="A21" s="78"/>
      <c r="B21" s="78"/>
      <c r="C21" s="78"/>
      <c r="D21" s="78"/>
      <c r="E21" s="82"/>
      <c r="F21" s="78"/>
      <c r="G21" s="78"/>
      <c r="H21" s="78"/>
      <c r="I21" s="83"/>
    </row>
    <row r="22" spans="1:9" ht="19.5" customHeight="1">
      <c r="A22" s="78"/>
      <c r="B22" s="78"/>
      <c r="C22" s="78"/>
      <c r="D22" s="78"/>
      <c r="E22" s="82"/>
      <c r="F22" s="78"/>
      <c r="G22" s="78"/>
      <c r="H22" s="78"/>
      <c r="I22" s="83"/>
    </row>
    <row r="23" spans="1:9" ht="19.5" customHeight="1">
      <c r="A23" s="78"/>
      <c r="B23" s="78"/>
      <c r="C23" s="78"/>
      <c r="D23" s="78"/>
      <c r="E23" s="82"/>
      <c r="F23" s="78"/>
      <c r="G23" s="78"/>
      <c r="H23" s="78"/>
      <c r="I23" s="83"/>
    </row>
    <row r="24" spans="1:9" ht="19.5" customHeight="1">
      <c r="A24" s="78"/>
      <c r="B24" s="78"/>
      <c r="C24" s="78"/>
      <c r="D24" s="78"/>
      <c r="E24" s="82"/>
      <c r="F24" s="78"/>
      <c r="G24" s="78"/>
      <c r="H24" s="78"/>
      <c r="I24" s="83"/>
    </row>
    <row r="25" spans="1:9" ht="19.5" customHeight="1">
      <c r="A25" s="78"/>
      <c r="B25" s="78"/>
      <c r="C25" s="78"/>
      <c r="D25" s="78"/>
      <c r="E25" s="82"/>
      <c r="F25" s="78"/>
      <c r="G25" s="78"/>
      <c r="H25" s="78"/>
      <c r="I25" s="83"/>
    </row>
    <row r="26" spans="1:9" ht="19.5" customHeight="1">
      <c r="A26" s="78"/>
      <c r="B26" s="78"/>
      <c r="C26" s="78"/>
      <c r="D26" s="78"/>
      <c r="E26" s="82"/>
      <c r="F26" s="78"/>
      <c r="G26" s="78"/>
      <c r="H26" s="78"/>
      <c r="I26" s="83"/>
    </row>
    <row r="27" spans="1:9" ht="19.5" customHeight="1">
      <c r="A27" s="78"/>
      <c r="B27" s="78"/>
      <c r="C27" s="78"/>
      <c r="D27" s="78"/>
      <c r="E27" s="82"/>
      <c r="F27" s="78"/>
      <c r="G27" s="78"/>
      <c r="H27" s="78"/>
      <c r="I27" s="83"/>
    </row>
    <row r="28" spans="1:9" ht="19.5" customHeight="1">
      <c r="A28" s="78"/>
      <c r="B28" s="78"/>
      <c r="C28" s="78"/>
      <c r="D28" s="78"/>
      <c r="E28" s="82"/>
      <c r="F28" s="78"/>
      <c r="G28" s="78"/>
      <c r="H28" s="78"/>
      <c r="I28" s="83"/>
    </row>
    <row r="29" spans="1:9" ht="19.5" customHeight="1">
      <c r="A29" s="78"/>
      <c r="B29" s="78"/>
      <c r="C29" s="78"/>
      <c r="D29" s="78"/>
      <c r="E29" s="82"/>
      <c r="F29" s="78"/>
      <c r="G29" s="78"/>
      <c r="H29" s="78"/>
      <c r="I29" s="83"/>
    </row>
    <row r="30" spans="1:9" ht="19.5" customHeight="1">
      <c r="A30" s="78"/>
      <c r="B30" s="78"/>
      <c r="C30" s="78"/>
      <c r="D30" s="78"/>
      <c r="E30" s="82"/>
      <c r="F30" s="78"/>
      <c r="G30" s="78"/>
      <c r="H30" s="78"/>
      <c r="I30" s="8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4" sqref="A4"/>
    </sheetView>
  </sheetViews>
  <sheetFormatPr defaultColWidth="6.875" defaultRowHeight="12.75" customHeight="1"/>
  <cols>
    <col min="1" max="3" width="4.25390625" style="20" customWidth="1"/>
    <col min="4" max="4" width="12.75390625" style="20" customWidth="1"/>
    <col min="5" max="5" width="69.25390625" style="20" customWidth="1"/>
    <col min="6" max="8" width="13.625" style="20" customWidth="1"/>
    <col min="9" max="245" width="8.00390625" style="20" customWidth="1"/>
    <col min="246" max="16384" width="6.875" style="20" customWidth="1"/>
  </cols>
  <sheetData>
    <row r="1" spans="1:3" ht="25.5" customHeight="1">
      <c r="A1" s="21"/>
      <c r="B1" s="21"/>
      <c r="C1" s="21"/>
    </row>
    <row r="2" spans="1:245" ht="19.5" customHeight="1">
      <c r="A2" s="22"/>
      <c r="B2" s="23"/>
      <c r="C2" s="23"/>
      <c r="D2" s="23"/>
      <c r="E2" s="23"/>
      <c r="F2" s="23"/>
      <c r="G2" s="23"/>
      <c r="H2" s="24" t="s">
        <v>292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</row>
    <row r="3" spans="1:245" ht="19.5" customHeight="1">
      <c r="A3" s="25" t="s">
        <v>293</v>
      </c>
      <c r="B3" s="25"/>
      <c r="C3" s="25"/>
      <c r="D3" s="25"/>
      <c r="E3" s="25"/>
      <c r="F3" s="25"/>
      <c r="G3" s="25"/>
      <c r="H3" s="25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</row>
    <row r="4" spans="1:245" ht="19.5" customHeight="1">
      <c r="A4" s="26" t="s">
        <v>6</v>
      </c>
      <c r="B4" s="26"/>
      <c r="C4" s="26"/>
      <c r="D4" s="26"/>
      <c r="E4" s="26"/>
      <c r="F4" s="27"/>
      <c r="G4" s="27"/>
      <c r="H4" s="28" t="s">
        <v>7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</row>
    <row r="5" spans="1:245" ht="19.5" customHeight="1">
      <c r="A5" s="29" t="s">
        <v>38</v>
      </c>
      <c r="B5" s="29"/>
      <c r="C5" s="29"/>
      <c r="D5" s="30"/>
      <c r="E5" s="31"/>
      <c r="F5" s="32" t="s">
        <v>294</v>
      </c>
      <c r="G5" s="32"/>
      <c r="H5" s="3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</row>
    <row r="6" spans="1:245" ht="19.5" customHeight="1">
      <c r="A6" s="33" t="s">
        <v>49</v>
      </c>
      <c r="B6" s="34"/>
      <c r="C6" s="35"/>
      <c r="D6" s="36" t="s">
        <v>50</v>
      </c>
      <c r="E6" s="37" t="s">
        <v>95</v>
      </c>
      <c r="F6" s="38" t="s">
        <v>39</v>
      </c>
      <c r="G6" s="38" t="s">
        <v>91</v>
      </c>
      <c r="H6" s="32" t="s">
        <v>92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</row>
    <row r="7" spans="1:245" ht="19.5" customHeight="1">
      <c r="A7" s="39" t="s">
        <v>59</v>
      </c>
      <c r="B7" s="40" t="s">
        <v>60</v>
      </c>
      <c r="C7" s="41" t="s">
        <v>61</v>
      </c>
      <c r="D7" s="42"/>
      <c r="E7" s="43"/>
      <c r="F7" s="44"/>
      <c r="G7" s="44"/>
      <c r="H7" s="45"/>
      <c r="I7" s="58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</row>
    <row r="8" spans="1:245" ht="21" customHeight="1">
      <c r="A8" s="46"/>
      <c r="B8" s="46"/>
      <c r="C8" s="46"/>
      <c r="D8" s="46"/>
      <c r="E8" s="46"/>
      <c r="F8" s="47"/>
      <c r="G8" s="48"/>
      <c r="H8" s="47"/>
      <c r="I8" s="58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 s="46"/>
      <c r="B9" s="46"/>
      <c r="C9" s="46"/>
      <c r="D9" s="46"/>
      <c r="E9" s="46"/>
      <c r="F9" s="47"/>
      <c r="G9" s="48"/>
      <c r="H9" s="47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</row>
    <row r="10" spans="1:245" ht="21" customHeight="1">
      <c r="A10" s="46"/>
      <c r="B10" s="46"/>
      <c r="C10" s="46"/>
      <c r="D10" s="46"/>
      <c r="E10" s="46"/>
      <c r="F10" s="47"/>
      <c r="G10" s="48"/>
      <c r="H10" s="47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21" customHeight="1">
      <c r="A11" s="46"/>
      <c r="B11" s="46"/>
      <c r="C11" s="46"/>
      <c r="D11" s="46"/>
      <c r="E11" s="46"/>
      <c r="F11" s="47"/>
      <c r="G11" s="48"/>
      <c r="H11" s="47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21" customHeight="1">
      <c r="A12" s="46"/>
      <c r="B12" s="46"/>
      <c r="C12" s="46"/>
      <c r="D12" s="46"/>
      <c r="E12" s="46"/>
      <c r="F12" s="47"/>
      <c r="G12" s="48"/>
      <c r="H12" s="47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21" customHeight="1">
      <c r="A13" s="46"/>
      <c r="B13" s="46"/>
      <c r="C13" s="46"/>
      <c r="D13" s="46"/>
      <c r="E13" s="46"/>
      <c r="F13" s="47"/>
      <c r="G13" s="48"/>
      <c r="H13" s="47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21" customHeight="1">
      <c r="A14" s="46"/>
      <c r="B14" s="46"/>
      <c r="C14" s="46"/>
      <c r="D14" s="46"/>
      <c r="E14" s="46"/>
      <c r="F14" s="47"/>
      <c r="G14" s="48"/>
      <c r="H14" s="47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21" customHeight="1">
      <c r="A15" s="46"/>
      <c r="B15" s="46"/>
      <c r="C15" s="46"/>
      <c r="D15" s="46"/>
      <c r="E15" s="46"/>
      <c r="F15" s="47"/>
      <c r="G15" s="48"/>
      <c r="H15" s="47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21" customHeight="1">
      <c r="A16" s="46"/>
      <c r="B16" s="46"/>
      <c r="C16" s="46"/>
      <c r="D16" s="46"/>
      <c r="E16" s="46"/>
      <c r="F16" s="47"/>
      <c r="G16" s="48"/>
      <c r="H16" s="4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21" customHeight="1">
      <c r="A17" s="46"/>
      <c r="B17" s="46"/>
      <c r="C17" s="46"/>
      <c r="D17" s="46"/>
      <c r="E17" s="46"/>
      <c r="F17" s="47"/>
      <c r="G17" s="48"/>
      <c r="H17" s="47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21" customHeight="1">
      <c r="A18" s="46"/>
      <c r="B18" s="46"/>
      <c r="C18" s="46"/>
      <c r="D18" s="46"/>
      <c r="E18" s="46"/>
      <c r="F18" s="47"/>
      <c r="G18" s="48"/>
      <c r="H18" s="4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21" customHeight="1">
      <c r="A19" s="46"/>
      <c r="B19" s="46"/>
      <c r="C19" s="46"/>
      <c r="D19" s="46"/>
      <c r="E19" s="46"/>
      <c r="F19" s="47"/>
      <c r="G19" s="48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21" customHeight="1">
      <c r="A20" s="46"/>
      <c r="B20" s="46"/>
      <c r="C20" s="46"/>
      <c r="D20" s="46"/>
      <c r="E20" s="46"/>
      <c r="F20" s="47"/>
      <c r="G20" s="48"/>
      <c r="H20" s="47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21" customHeight="1">
      <c r="A21" s="46"/>
      <c r="B21" s="46"/>
      <c r="C21" s="46"/>
      <c r="D21" s="46"/>
      <c r="E21" s="46"/>
      <c r="F21" s="47"/>
      <c r="G21" s="48"/>
      <c r="H21" s="47"/>
      <c r="I21" s="49"/>
      <c r="J21" s="5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19.5" customHeight="1">
      <c r="A22" s="49"/>
      <c r="B22" s="49"/>
      <c r="C22" s="49"/>
      <c r="D22" s="50"/>
      <c r="E22" s="50"/>
      <c r="F22" s="50"/>
      <c r="G22" s="50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49"/>
      <c r="B23" s="49"/>
      <c r="C23" s="49"/>
      <c r="D23" s="49"/>
      <c r="E23" s="49"/>
      <c r="F23" s="49"/>
      <c r="G23" s="49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19.5" customHeight="1">
      <c r="A24" s="49"/>
      <c r="B24" s="49"/>
      <c r="C24" s="49"/>
      <c r="D24" s="50"/>
      <c r="E24" s="50"/>
      <c r="F24" s="50"/>
      <c r="G24" s="50"/>
      <c r="H24" s="5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50"/>
      <c r="E25" s="50"/>
      <c r="F25" s="50"/>
      <c r="G25" s="50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50"/>
      <c r="E27" s="50"/>
      <c r="F27" s="50"/>
      <c r="G27" s="50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50"/>
      <c r="E28" s="50"/>
      <c r="F28" s="50"/>
      <c r="G28" s="50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49"/>
      <c r="E29" s="49"/>
      <c r="F29" s="49"/>
      <c r="G29" s="49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50"/>
      <c r="E30" s="50"/>
      <c r="F30" s="50"/>
      <c r="G30" s="50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50"/>
      <c r="E31" s="50"/>
      <c r="F31" s="50"/>
      <c r="G31" s="50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49"/>
      <c r="F32" s="49"/>
      <c r="G32" s="49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51"/>
      <c r="F33" s="51"/>
      <c r="G33" s="51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51"/>
      <c r="F34" s="51"/>
      <c r="G34" s="51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49"/>
      <c r="F35" s="49"/>
      <c r="G35" s="49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49"/>
      <c r="B36" s="49"/>
      <c r="C36" s="49"/>
      <c r="D36" s="49"/>
      <c r="E36" s="52"/>
      <c r="F36" s="52"/>
      <c r="G36" s="52"/>
      <c r="H36" s="50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</row>
    <row r="37" spans="1:245" ht="19.5" customHeight="1">
      <c r="A37" s="53"/>
      <c r="B37" s="53"/>
      <c r="C37" s="53"/>
      <c r="D37" s="53"/>
      <c r="E37" s="54"/>
      <c r="F37" s="54"/>
      <c r="G37" s="54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</row>
    <row r="38" spans="1:245" ht="19.5" customHeight="1">
      <c r="A38" s="55"/>
      <c r="B38" s="55"/>
      <c r="C38" s="55"/>
      <c r="D38" s="55"/>
      <c r="E38" s="55"/>
      <c r="F38" s="55"/>
      <c r="G38" s="55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53"/>
      <c r="B39" s="53"/>
      <c r="C39" s="53"/>
      <c r="D39" s="53"/>
      <c r="E39" s="53"/>
      <c r="F39" s="53"/>
      <c r="G39" s="53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53"/>
      <c r="G40" s="53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53"/>
      <c r="G41" s="53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53"/>
      <c r="G42" s="53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53"/>
      <c r="G43" s="53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53"/>
      <c r="G44" s="53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53"/>
      <c r="G45" s="53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53"/>
      <c r="G46" s="53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53"/>
      <c r="G47" s="53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53"/>
      <c r="G48" s="53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53"/>
      <c r="G49" s="53"/>
      <c r="H49" s="56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8" sqref="H8"/>
    </sheetView>
  </sheetViews>
  <sheetFormatPr defaultColWidth="6.875" defaultRowHeight="12.75" customHeight="1"/>
  <cols>
    <col min="1" max="1" width="13.75390625" style="20" customWidth="1"/>
    <col min="2" max="2" width="32.00390625" style="20" customWidth="1"/>
    <col min="3" max="4" width="13.50390625" style="20" customWidth="1"/>
    <col min="5" max="7" width="14.00390625" style="20" customWidth="1"/>
    <col min="8" max="8" width="13.50390625" style="20" customWidth="1"/>
    <col min="9" max="9" width="6.50390625" style="20" customWidth="1"/>
    <col min="10" max="16384" width="6.875" style="20" customWidth="1"/>
  </cols>
  <sheetData>
    <row r="1" ht="22.5" customHeight="1">
      <c r="A1" s="60"/>
    </row>
    <row r="2" spans="1:9" ht="19.5" customHeight="1">
      <c r="A2" s="61"/>
      <c r="B2" s="61"/>
      <c r="C2" s="61"/>
      <c r="D2" s="61"/>
      <c r="E2" s="62"/>
      <c r="F2" s="61"/>
      <c r="G2" s="61"/>
      <c r="H2" s="63" t="s">
        <v>295</v>
      </c>
      <c r="I2" s="85"/>
    </row>
    <row r="3" spans="1:9" ht="25.5" customHeight="1">
      <c r="A3" s="25" t="s">
        <v>296</v>
      </c>
      <c r="B3" s="25"/>
      <c r="C3" s="25"/>
      <c r="D3" s="25"/>
      <c r="E3" s="25"/>
      <c r="F3" s="25"/>
      <c r="G3" s="25"/>
      <c r="H3" s="25"/>
      <c r="I3" s="85"/>
    </row>
    <row r="4" spans="1:9" ht="19.5" customHeight="1">
      <c r="A4" s="27" t="s">
        <v>6</v>
      </c>
      <c r="B4" s="64"/>
      <c r="C4" s="64"/>
      <c r="D4" s="64"/>
      <c r="E4" s="64"/>
      <c r="F4" s="64"/>
      <c r="G4" s="64"/>
      <c r="H4" s="28" t="s">
        <v>7</v>
      </c>
      <c r="I4" s="85"/>
    </row>
    <row r="5" spans="1:9" ht="19.5" customHeight="1">
      <c r="A5" s="37" t="s">
        <v>286</v>
      </c>
      <c r="B5" s="37" t="s">
        <v>287</v>
      </c>
      <c r="C5" s="32" t="s">
        <v>288</v>
      </c>
      <c r="D5" s="32"/>
      <c r="E5" s="32"/>
      <c r="F5" s="32"/>
      <c r="G5" s="32"/>
      <c r="H5" s="32"/>
      <c r="I5" s="85"/>
    </row>
    <row r="6" spans="1:9" ht="19.5" customHeight="1">
      <c r="A6" s="37"/>
      <c r="B6" s="37"/>
      <c r="C6" s="65" t="s">
        <v>39</v>
      </c>
      <c r="D6" s="66" t="s">
        <v>191</v>
      </c>
      <c r="E6" s="67" t="s">
        <v>289</v>
      </c>
      <c r="F6" s="68"/>
      <c r="G6" s="68"/>
      <c r="H6" s="69" t="s">
        <v>196</v>
      </c>
      <c r="I6" s="85"/>
    </row>
    <row r="7" spans="1:9" ht="33.75" customHeight="1">
      <c r="A7" s="43"/>
      <c r="B7" s="43"/>
      <c r="C7" s="70"/>
      <c r="D7" s="44"/>
      <c r="E7" s="71" t="s">
        <v>54</v>
      </c>
      <c r="F7" s="72" t="s">
        <v>290</v>
      </c>
      <c r="G7" s="73" t="s">
        <v>291</v>
      </c>
      <c r="H7" s="74"/>
      <c r="I7" s="85"/>
    </row>
    <row r="8" spans="1:9" ht="19.5" customHeight="1">
      <c r="A8" s="75"/>
      <c r="B8" s="75"/>
      <c r="C8" s="47"/>
      <c r="D8" s="47"/>
      <c r="E8" s="47"/>
      <c r="F8" s="47"/>
      <c r="G8" s="47"/>
      <c r="H8" s="47"/>
      <c r="I8" s="86"/>
    </row>
    <row r="9" spans="1:9" ht="19.5" customHeight="1">
      <c r="A9" s="76"/>
      <c r="B9" s="76"/>
      <c r="C9" s="76"/>
      <c r="D9" s="76"/>
      <c r="E9" s="77"/>
      <c r="F9" s="76"/>
      <c r="G9" s="76"/>
      <c r="H9" s="78"/>
      <c r="I9" s="85"/>
    </row>
    <row r="10" spans="1:9" ht="19.5" customHeight="1">
      <c r="A10" s="76"/>
      <c r="B10" s="76"/>
      <c r="C10" s="76"/>
      <c r="D10" s="76"/>
      <c r="E10" s="77"/>
      <c r="F10" s="79"/>
      <c r="G10" s="79"/>
      <c r="H10" s="78"/>
      <c r="I10" s="83"/>
    </row>
    <row r="11" spans="1:9" ht="19.5" customHeight="1">
      <c r="A11" s="76"/>
      <c r="B11" s="76"/>
      <c r="C11" s="76"/>
      <c r="D11" s="76"/>
      <c r="E11" s="80"/>
      <c r="F11" s="76"/>
      <c r="G11" s="76"/>
      <c r="H11" s="78"/>
      <c r="I11" s="83"/>
    </row>
    <row r="12" spans="1:9" ht="19.5" customHeight="1">
      <c r="A12" s="76"/>
      <c r="B12" s="76"/>
      <c r="C12" s="76"/>
      <c r="D12" s="76"/>
      <c r="E12" s="80"/>
      <c r="F12" s="76"/>
      <c r="G12" s="76"/>
      <c r="H12" s="78"/>
      <c r="I12" s="83"/>
    </row>
    <row r="13" spans="1:9" ht="19.5" customHeight="1">
      <c r="A13" s="76"/>
      <c r="B13" s="76"/>
      <c r="C13" s="76"/>
      <c r="D13" s="76"/>
      <c r="E13" s="77"/>
      <c r="F13" s="76"/>
      <c r="G13" s="76"/>
      <c r="H13" s="78"/>
      <c r="I13" s="83"/>
    </row>
    <row r="14" spans="1:9" ht="19.5" customHeight="1">
      <c r="A14" s="76"/>
      <c r="B14" s="76"/>
      <c r="C14" s="76"/>
      <c r="D14" s="76"/>
      <c r="E14" s="77"/>
      <c r="F14" s="76"/>
      <c r="G14" s="76"/>
      <c r="H14" s="78"/>
      <c r="I14" s="83"/>
    </row>
    <row r="15" spans="1:9" ht="19.5" customHeight="1">
      <c r="A15" s="76"/>
      <c r="B15" s="76"/>
      <c r="C15" s="76"/>
      <c r="D15" s="76"/>
      <c r="E15" s="80"/>
      <c r="F15" s="76"/>
      <c r="G15" s="76"/>
      <c r="H15" s="78"/>
      <c r="I15" s="83"/>
    </row>
    <row r="16" spans="1:9" ht="19.5" customHeight="1">
      <c r="A16" s="76"/>
      <c r="B16" s="76"/>
      <c r="C16" s="76"/>
      <c r="D16" s="76"/>
      <c r="E16" s="80"/>
      <c r="F16" s="76"/>
      <c r="G16" s="76"/>
      <c r="H16" s="78"/>
      <c r="I16" s="83"/>
    </row>
    <row r="17" spans="1:9" ht="19.5" customHeight="1">
      <c r="A17" s="76"/>
      <c r="B17" s="76"/>
      <c r="C17" s="76"/>
      <c r="D17" s="76"/>
      <c r="E17" s="77"/>
      <c r="F17" s="76"/>
      <c r="G17" s="76"/>
      <c r="H17" s="78"/>
      <c r="I17" s="83"/>
    </row>
    <row r="18" spans="1:9" ht="19.5" customHeight="1">
      <c r="A18" s="76"/>
      <c r="B18" s="76"/>
      <c r="C18" s="76"/>
      <c r="D18" s="76"/>
      <c r="E18" s="77"/>
      <c r="F18" s="76"/>
      <c r="G18" s="76"/>
      <c r="H18" s="78"/>
      <c r="I18" s="83"/>
    </row>
    <row r="19" spans="1:9" ht="19.5" customHeight="1">
      <c r="A19" s="76"/>
      <c r="B19" s="76"/>
      <c r="C19" s="76"/>
      <c r="D19" s="76"/>
      <c r="E19" s="81"/>
      <c r="F19" s="76"/>
      <c r="G19" s="76"/>
      <c r="H19" s="78"/>
      <c r="I19" s="83"/>
    </row>
    <row r="20" spans="1:9" ht="19.5" customHeight="1">
      <c r="A20" s="76"/>
      <c r="B20" s="76"/>
      <c r="C20" s="76"/>
      <c r="D20" s="76"/>
      <c r="E20" s="80"/>
      <c r="F20" s="76"/>
      <c r="G20" s="76"/>
      <c r="H20" s="78"/>
      <c r="I20" s="83"/>
    </row>
    <row r="21" spans="1:9" ht="19.5" customHeight="1">
      <c r="A21" s="80"/>
      <c r="B21" s="80"/>
      <c r="C21" s="80"/>
      <c r="D21" s="80"/>
      <c r="E21" s="80"/>
      <c r="F21" s="76"/>
      <c r="G21" s="76"/>
      <c r="H21" s="78"/>
      <c r="I21" s="83"/>
    </row>
    <row r="22" spans="1:9" ht="19.5" customHeight="1">
      <c r="A22" s="78"/>
      <c r="B22" s="78"/>
      <c r="C22" s="78"/>
      <c r="D22" s="78"/>
      <c r="E22" s="82"/>
      <c r="F22" s="78"/>
      <c r="G22" s="78"/>
      <c r="H22" s="78"/>
      <c r="I22" s="83"/>
    </row>
    <row r="23" spans="1:9" ht="19.5" customHeight="1">
      <c r="A23" s="78"/>
      <c r="B23" s="78"/>
      <c r="C23" s="78"/>
      <c r="D23" s="78"/>
      <c r="E23" s="82"/>
      <c r="F23" s="78"/>
      <c r="G23" s="78"/>
      <c r="H23" s="78"/>
      <c r="I23" s="83"/>
    </row>
    <row r="24" spans="1:9" ht="19.5" customHeight="1">
      <c r="A24" s="78"/>
      <c r="B24" s="78"/>
      <c r="C24" s="78"/>
      <c r="D24" s="78"/>
      <c r="E24" s="82"/>
      <c r="F24" s="78"/>
      <c r="G24" s="78"/>
      <c r="H24" s="78"/>
      <c r="I24" s="83"/>
    </row>
    <row r="25" spans="1:9" ht="19.5" customHeight="1">
      <c r="A25" s="78"/>
      <c r="B25" s="78"/>
      <c r="C25" s="78"/>
      <c r="D25" s="78"/>
      <c r="E25" s="82"/>
      <c r="F25" s="78"/>
      <c r="G25" s="78"/>
      <c r="H25" s="78"/>
      <c r="I25" s="83"/>
    </row>
    <row r="26" spans="1:9" ht="19.5" customHeight="1">
      <c r="A26" s="83"/>
      <c r="B26" s="83"/>
      <c r="C26" s="83"/>
      <c r="D26" s="83"/>
      <c r="E26" s="84"/>
      <c r="F26" s="83"/>
      <c r="G26" s="83"/>
      <c r="H26" s="83"/>
      <c r="I26" s="83"/>
    </row>
    <row r="27" spans="1:9" ht="19.5" customHeight="1">
      <c r="A27" s="83"/>
      <c r="B27" s="83"/>
      <c r="C27" s="83"/>
      <c r="D27" s="83"/>
      <c r="E27" s="84"/>
      <c r="F27" s="83"/>
      <c r="G27" s="83"/>
      <c r="H27" s="83"/>
      <c r="I27" s="83"/>
    </row>
    <row r="28" spans="1:9" ht="19.5" customHeight="1">
      <c r="A28" s="83"/>
      <c r="B28" s="83"/>
      <c r="C28" s="83"/>
      <c r="D28" s="83"/>
      <c r="E28" s="84"/>
      <c r="F28" s="83"/>
      <c r="G28" s="83"/>
      <c r="H28" s="83"/>
      <c r="I28" s="83"/>
    </row>
    <row r="29" spans="1:9" ht="19.5" customHeight="1">
      <c r="A29" s="83"/>
      <c r="B29" s="83"/>
      <c r="C29" s="83"/>
      <c r="D29" s="83"/>
      <c r="E29" s="84"/>
      <c r="F29" s="83"/>
      <c r="G29" s="83"/>
      <c r="H29" s="83"/>
      <c r="I29" s="83"/>
    </row>
    <row r="30" spans="1:9" ht="19.5" customHeight="1">
      <c r="A30" s="83"/>
      <c r="B30" s="83"/>
      <c r="C30" s="83"/>
      <c r="D30" s="83"/>
      <c r="E30" s="84"/>
      <c r="F30" s="83"/>
      <c r="G30" s="83"/>
      <c r="H30" s="83"/>
      <c r="I30" s="83"/>
    </row>
    <row r="31" spans="1:9" ht="19.5" customHeight="1">
      <c r="A31" s="83"/>
      <c r="B31" s="83"/>
      <c r="C31" s="83"/>
      <c r="D31" s="83"/>
      <c r="E31" s="84"/>
      <c r="F31" s="83"/>
      <c r="G31" s="83"/>
      <c r="H31" s="83"/>
      <c r="I31" s="8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00000000000001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4" sqref="A4"/>
    </sheetView>
  </sheetViews>
  <sheetFormatPr defaultColWidth="6.875" defaultRowHeight="12.75" customHeight="1"/>
  <cols>
    <col min="1" max="3" width="4.625" style="20" customWidth="1"/>
    <col min="4" max="4" width="12.75390625" style="20" customWidth="1"/>
    <col min="5" max="5" width="69.25390625" style="20" customWidth="1"/>
    <col min="6" max="8" width="14.75390625" style="20" customWidth="1"/>
    <col min="9" max="245" width="8.00390625" style="20" customWidth="1"/>
    <col min="246" max="16384" width="6.875" style="20" customWidth="1"/>
  </cols>
  <sheetData>
    <row r="1" spans="1:3" ht="19.5" customHeight="1">
      <c r="A1" s="21"/>
      <c r="B1" s="21"/>
      <c r="C1" s="21"/>
    </row>
    <row r="2" spans="1:245" ht="19.5" customHeight="1">
      <c r="A2" s="22"/>
      <c r="B2" s="23"/>
      <c r="C2" s="23"/>
      <c r="D2" s="23"/>
      <c r="E2" s="23"/>
      <c r="F2" s="23"/>
      <c r="G2" s="23"/>
      <c r="H2" s="24" t="s">
        <v>297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</row>
    <row r="3" spans="1:245" ht="19.5" customHeight="1">
      <c r="A3" s="25" t="s">
        <v>298</v>
      </c>
      <c r="B3" s="25"/>
      <c r="C3" s="25"/>
      <c r="D3" s="25"/>
      <c r="E3" s="25"/>
      <c r="F3" s="25"/>
      <c r="G3" s="25"/>
      <c r="H3" s="25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</row>
    <row r="4" spans="1:245" ht="19.5" customHeight="1">
      <c r="A4" s="26" t="s">
        <v>6</v>
      </c>
      <c r="B4" s="26"/>
      <c r="C4" s="26"/>
      <c r="D4" s="26"/>
      <c r="E4" s="26"/>
      <c r="F4" s="27"/>
      <c r="G4" s="27"/>
      <c r="H4" s="28" t="s">
        <v>7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</row>
    <row r="5" spans="1:245" ht="19.5" customHeight="1">
      <c r="A5" s="29" t="s">
        <v>38</v>
      </c>
      <c r="B5" s="29"/>
      <c r="C5" s="29"/>
      <c r="D5" s="30"/>
      <c r="E5" s="31"/>
      <c r="F5" s="32" t="s">
        <v>299</v>
      </c>
      <c r="G5" s="32"/>
      <c r="H5" s="3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</row>
    <row r="6" spans="1:245" ht="19.5" customHeight="1">
      <c r="A6" s="33" t="s">
        <v>49</v>
      </c>
      <c r="B6" s="34"/>
      <c r="C6" s="35"/>
      <c r="D6" s="36" t="s">
        <v>50</v>
      </c>
      <c r="E6" s="37" t="s">
        <v>95</v>
      </c>
      <c r="F6" s="38" t="s">
        <v>39</v>
      </c>
      <c r="G6" s="38" t="s">
        <v>91</v>
      </c>
      <c r="H6" s="32" t="s">
        <v>92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</row>
    <row r="7" spans="1:245" ht="19.5" customHeight="1">
      <c r="A7" s="39" t="s">
        <v>59</v>
      </c>
      <c r="B7" s="40" t="s">
        <v>60</v>
      </c>
      <c r="C7" s="41" t="s">
        <v>61</v>
      </c>
      <c r="D7" s="42"/>
      <c r="E7" s="43"/>
      <c r="F7" s="44"/>
      <c r="G7" s="44"/>
      <c r="H7" s="45"/>
      <c r="I7" s="58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</row>
    <row r="8" spans="1:245" ht="24" customHeight="1">
      <c r="A8" s="46"/>
      <c r="B8" s="46"/>
      <c r="C8" s="46"/>
      <c r="D8" s="46"/>
      <c r="E8" s="46"/>
      <c r="F8" s="47"/>
      <c r="G8" s="48"/>
      <c r="H8" s="47"/>
      <c r="I8" s="58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46"/>
      <c r="B9" s="46"/>
      <c r="C9" s="46"/>
      <c r="D9" s="46"/>
      <c r="E9" s="46"/>
      <c r="F9" s="47"/>
      <c r="G9" s="48"/>
      <c r="H9" s="47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</row>
    <row r="10" spans="1:245" ht="24" customHeight="1">
      <c r="A10" s="46"/>
      <c r="B10" s="46"/>
      <c r="C10" s="46"/>
      <c r="D10" s="46"/>
      <c r="E10" s="46"/>
      <c r="F10" s="47"/>
      <c r="G10" s="48"/>
      <c r="H10" s="47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</row>
    <row r="11" spans="1:245" ht="24" customHeight="1">
      <c r="A11" s="46"/>
      <c r="B11" s="46"/>
      <c r="C11" s="46"/>
      <c r="D11" s="46"/>
      <c r="E11" s="46"/>
      <c r="F11" s="47"/>
      <c r="G11" s="48"/>
      <c r="H11" s="47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ht="24" customHeight="1">
      <c r="A12" s="46"/>
      <c r="B12" s="46"/>
      <c r="C12" s="46"/>
      <c r="D12" s="46"/>
      <c r="E12" s="46"/>
      <c r="F12" s="47"/>
      <c r="G12" s="48"/>
      <c r="H12" s="47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</row>
    <row r="13" spans="1:245" ht="24" customHeight="1">
      <c r="A13" s="46"/>
      <c r="B13" s="46"/>
      <c r="C13" s="46"/>
      <c r="D13" s="46"/>
      <c r="E13" s="46"/>
      <c r="F13" s="47"/>
      <c r="G13" s="48"/>
      <c r="H13" s="47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</row>
    <row r="14" spans="1:245" ht="24" customHeight="1">
      <c r="A14" s="46"/>
      <c r="B14" s="46"/>
      <c r="C14" s="46"/>
      <c r="D14" s="46"/>
      <c r="E14" s="46"/>
      <c r="F14" s="47"/>
      <c r="G14" s="48"/>
      <c r="H14" s="47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</row>
    <row r="15" spans="1:245" ht="24" customHeight="1">
      <c r="A15" s="46"/>
      <c r="B15" s="46"/>
      <c r="C15" s="46"/>
      <c r="D15" s="46"/>
      <c r="E15" s="46"/>
      <c r="F15" s="47"/>
      <c r="G15" s="48"/>
      <c r="H15" s="47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</row>
    <row r="16" spans="1:245" ht="24" customHeight="1">
      <c r="A16" s="46"/>
      <c r="B16" s="46"/>
      <c r="C16" s="46"/>
      <c r="D16" s="46"/>
      <c r="E16" s="46"/>
      <c r="F16" s="47"/>
      <c r="G16" s="48"/>
      <c r="H16" s="4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</row>
    <row r="17" spans="1:245" ht="24" customHeight="1">
      <c r="A17" s="46"/>
      <c r="B17" s="46"/>
      <c r="C17" s="46"/>
      <c r="D17" s="46"/>
      <c r="E17" s="46"/>
      <c r="F17" s="47"/>
      <c r="G17" s="48"/>
      <c r="H17" s="47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</row>
    <row r="18" spans="1:245" ht="24" customHeight="1">
      <c r="A18" s="46"/>
      <c r="B18" s="46"/>
      <c r="C18" s="46"/>
      <c r="D18" s="46"/>
      <c r="E18" s="46"/>
      <c r="F18" s="47"/>
      <c r="G18" s="48"/>
      <c r="H18" s="4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</row>
    <row r="19" spans="1:245" ht="24" customHeight="1">
      <c r="A19" s="46"/>
      <c r="B19" s="46"/>
      <c r="C19" s="46"/>
      <c r="D19" s="46"/>
      <c r="E19" s="46"/>
      <c r="F19" s="47"/>
      <c r="G19" s="48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</row>
    <row r="20" spans="1:245" ht="24" customHeight="1">
      <c r="A20" s="46"/>
      <c r="B20" s="46"/>
      <c r="C20" s="46"/>
      <c r="D20" s="46"/>
      <c r="E20" s="46"/>
      <c r="F20" s="47"/>
      <c r="G20" s="48"/>
      <c r="H20" s="47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</row>
    <row r="21" spans="1:245" ht="24" customHeight="1">
      <c r="A21" s="46"/>
      <c r="B21" s="46"/>
      <c r="C21" s="46"/>
      <c r="D21" s="46"/>
      <c r="E21" s="46"/>
      <c r="F21" s="47"/>
      <c r="G21" s="48"/>
      <c r="H21" s="47"/>
      <c r="I21" s="49"/>
      <c r="J21" s="5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</row>
    <row r="22" spans="1:245" ht="24" customHeight="1">
      <c r="A22" s="46"/>
      <c r="B22" s="46"/>
      <c r="C22" s="46"/>
      <c r="D22" s="46"/>
      <c r="E22" s="46"/>
      <c r="F22" s="47"/>
      <c r="G22" s="48"/>
      <c r="H22" s="47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24" customHeight="1">
      <c r="A23" s="46"/>
      <c r="B23" s="46"/>
      <c r="C23" s="46"/>
      <c r="D23" s="46"/>
      <c r="E23" s="46"/>
      <c r="F23" s="47"/>
      <c r="G23" s="48"/>
      <c r="H23" s="47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</row>
    <row r="24" spans="1:245" ht="24" customHeight="1">
      <c r="A24" s="46"/>
      <c r="B24" s="46"/>
      <c r="C24" s="46"/>
      <c r="D24" s="46"/>
      <c r="E24" s="46"/>
      <c r="F24" s="47"/>
      <c r="G24" s="48"/>
      <c r="H24" s="47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</row>
    <row r="25" spans="1:245" ht="19.5" customHeight="1">
      <c r="A25" s="49"/>
      <c r="B25" s="49"/>
      <c r="C25" s="49"/>
      <c r="D25" s="50"/>
      <c r="E25" s="50"/>
      <c r="F25" s="50"/>
      <c r="G25" s="50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</row>
    <row r="26" spans="1:245" ht="19.5" customHeight="1">
      <c r="A26" s="49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</row>
    <row r="27" spans="1:245" ht="19.5" customHeight="1">
      <c r="A27" s="49"/>
      <c r="B27" s="49"/>
      <c r="C27" s="49"/>
      <c r="D27" s="50"/>
      <c r="E27" s="50"/>
      <c r="F27" s="50"/>
      <c r="G27" s="50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</row>
    <row r="28" spans="1:245" ht="19.5" customHeight="1">
      <c r="A28" s="49"/>
      <c r="B28" s="49"/>
      <c r="C28" s="49"/>
      <c r="D28" s="50"/>
      <c r="E28" s="50"/>
      <c r="F28" s="50"/>
      <c r="G28" s="50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</row>
    <row r="29" spans="1:245" ht="19.5" customHeight="1">
      <c r="A29" s="49"/>
      <c r="B29" s="49"/>
      <c r="C29" s="49"/>
      <c r="D29" s="49"/>
      <c r="E29" s="49"/>
      <c r="F29" s="49"/>
      <c r="G29" s="49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</row>
    <row r="30" spans="1:245" ht="19.5" customHeight="1">
      <c r="A30" s="49"/>
      <c r="B30" s="49"/>
      <c r="C30" s="49"/>
      <c r="D30" s="50"/>
      <c r="E30" s="50"/>
      <c r="F30" s="50"/>
      <c r="G30" s="50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</row>
    <row r="31" spans="1:245" ht="19.5" customHeight="1">
      <c r="A31" s="49"/>
      <c r="B31" s="49"/>
      <c r="C31" s="49"/>
      <c r="D31" s="50"/>
      <c r="E31" s="50"/>
      <c r="F31" s="50"/>
      <c r="G31" s="50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</row>
    <row r="32" spans="1:245" ht="19.5" customHeight="1">
      <c r="A32" s="49"/>
      <c r="B32" s="49"/>
      <c r="C32" s="49"/>
      <c r="D32" s="49"/>
      <c r="E32" s="49"/>
      <c r="F32" s="49"/>
      <c r="G32" s="49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</row>
    <row r="33" spans="1:245" ht="19.5" customHeight="1">
      <c r="A33" s="49"/>
      <c r="B33" s="49"/>
      <c r="C33" s="49"/>
      <c r="D33" s="49"/>
      <c r="E33" s="51"/>
      <c r="F33" s="51"/>
      <c r="G33" s="51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</row>
    <row r="34" spans="1:245" ht="19.5" customHeight="1">
      <c r="A34" s="49"/>
      <c r="B34" s="49"/>
      <c r="C34" s="49"/>
      <c r="D34" s="49"/>
      <c r="E34" s="51"/>
      <c r="F34" s="51"/>
      <c r="G34" s="51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</row>
    <row r="35" spans="1:245" ht="19.5" customHeight="1">
      <c r="A35" s="49"/>
      <c r="B35" s="49"/>
      <c r="C35" s="49"/>
      <c r="D35" s="49"/>
      <c r="E35" s="49"/>
      <c r="F35" s="49"/>
      <c r="G35" s="49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</row>
    <row r="36" spans="1:245" ht="19.5" customHeight="1">
      <c r="A36" s="49"/>
      <c r="B36" s="49"/>
      <c r="C36" s="49"/>
      <c r="D36" s="49"/>
      <c r="E36" s="52"/>
      <c r="F36" s="52"/>
      <c r="G36" s="52"/>
      <c r="H36" s="50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</row>
    <row r="37" spans="1:245" ht="19.5" customHeight="1">
      <c r="A37" s="53"/>
      <c r="B37" s="53"/>
      <c r="C37" s="53"/>
      <c r="D37" s="53"/>
      <c r="E37" s="54"/>
      <c r="F37" s="54"/>
      <c r="G37" s="54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</row>
    <row r="38" spans="1:245" ht="19.5" customHeight="1">
      <c r="A38" s="55"/>
      <c r="B38" s="55"/>
      <c r="C38" s="55"/>
      <c r="D38" s="55"/>
      <c r="E38" s="55"/>
      <c r="F38" s="55"/>
      <c r="G38" s="55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53"/>
      <c r="B39" s="53"/>
      <c r="C39" s="53"/>
      <c r="D39" s="53"/>
      <c r="E39" s="53"/>
      <c r="F39" s="53"/>
      <c r="G39" s="53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53"/>
      <c r="G40" s="53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53"/>
      <c r="G41" s="53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53"/>
      <c r="G42" s="53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53"/>
      <c r="G43" s="53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53"/>
      <c r="G44" s="53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53"/>
      <c r="G45" s="53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53"/>
      <c r="G46" s="53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53"/>
      <c r="G47" s="53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53"/>
      <c r="G48" s="53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53"/>
      <c r="G49" s="53"/>
      <c r="H49" s="56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00000000000001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G14" sqref="G14:G15"/>
    </sheetView>
  </sheetViews>
  <sheetFormatPr defaultColWidth="7.00390625" defaultRowHeight="14.25"/>
  <cols>
    <col min="1" max="1" width="3.75390625" style="1" customWidth="1"/>
    <col min="2" max="2" width="3.125" style="1" customWidth="1"/>
    <col min="3" max="3" width="18.125" style="1" customWidth="1"/>
    <col min="4" max="4" width="9.00390625" style="2" customWidth="1"/>
    <col min="5" max="5" width="9.875" style="2" customWidth="1"/>
    <col min="6" max="6" width="8.75390625" style="2" customWidth="1"/>
    <col min="7" max="7" width="42.00390625" style="1" customWidth="1"/>
    <col min="8" max="8" width="21.125" style="1" customWidth="1"/>
    <col min="9" max="9" width="20.125" style="1" customWidth="1"/>
    <col min="10" max="10" width="19.375" style="1" customWidth="1"/>
    <col min="11" max="11" width="22.125" style="1" customWidth="1"/>
    <col min="12" max="12" width="13.75390625" style="1" customWidth="1"/>
    <col min="13" max="13" width="18.125" style="1" customWidth="1"/>
    <col min="14" max="16384" width="7.00390625" style="1" customWidth="1"/>
  </cols>
  <sheetData>
    <row r="1" spans="1:13" s="1" customFormat="1" ht="26.25" customHeight="1">
      <c r="A1" s="3" t="s">
        <v>300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>
      <c r="A2" s="4"/>
      <c r="B2" s="5" t="s">
        <v>7</v>
      </c>
      <c r="C2" s="5"/>
      <c r="D2" s="6"/>
      <c r="E2" s="6"/>
      <c r="F2" s="6"/>
      <c r="G2" s="5"/>
      <c r="H2" s="5"/>
      <c r="I2" s="5"/>
      <c r="J2" s="5"/>
      <c r="K2" s="5"/>
      <c r="L2" s="5"/>
      <c r="M2" s="5"/>
    </row>
    <row r="3" spans="1:13" s="1" customFormat="1" ht="18" customHeight="1">
      <c r="A3" s="7" t="s">
        <v>301</v>
      </c>
      <c r="B3" s="7"/>
      <c r="C3" s="7"/>
      <c r="D3" s="7" t="s">
        <v>302</v>
      </c>
      <c r="E3" s="7"/>
      <c r="F3" s="7"/>
      <c r="G3" s="7" t="s">
        <v>303</v>
      </c>
      <c r="H3" s="7" t="s">
        <v>304</v>
      </c>
      <c r="I3" s="7"/>
      <c r="J3" s="7"/>
      <c r="K3" s="7"/>
      <c r="L3" s="7"/>
      <c r="M3" s="7"/>
    </row>
    <row r="4" spans="1:13" s="1" customFormat="1" ht="21.75" customHeight="1">
      <c r="A4" s="8"/>
      <c r="B4" s="8"/>
      <c r="C4" s="8"/>
      <c r="D4" s="8"/>
      <c r="E4" s="8"/>
      <c r="F4" s="8"/>
      <c r="G4" s="8"/>
      <c r="H4" s="8" t="s">
        <v>305</v>
      </c>
      <c r="I4" s="8"/>
      <c r="J4" s="16" t="s">
        <v>306</v>
      </c>
      <c r="K4" s="16"/>
      <c r="L4" s="16" t="s">
        <v>307</v>
      </c>
      <c r="M4" s="16"/>
    </row>
    <row r="5" spans="1:13" s="1" customFormat="1" ht="33" customHeight="1">
      <c r="A5" s="9"/>
      <c r="B5" s="9"/>
      <c r="C5" s="9"/>
      <c r="D5" s="10" t="s">
        <v>308</v>
      </c>
      <c r="E5" s="10" t="s">
        <v>309</v>
      </c>
      <c r="F5" s="10" t="s">
        <v>310</v>
      </c>
      <c r="G5" s="9"/>
      <c r="H5" s="9" t="s">
        <v>311</v>
      </c>
      <c r="I5" s="17" t="s">
        <v>312</v>
      </c>
      <c r="J5" s="17" t="s">
        <v>311</v>
      </c>
      <c r="K5" s="9" t="s">
        <v>312</v>
      </c>
      <c r="L5" s="9" t="s">
        <v>311</v>
      </c>
      <c r="M5" s="17" t="s">
        <v>312</v>
      </c>
    </row>
    <row r="6" spans="1:13" s="1" customFormat="1" ht="42.75">
      <c r="A6" s="11" t="s">
        <v>313</v>
      </c>
      <c r="B6" s="11"/>
      <c r="C6" s="11"/>
      <c r="D6" s="12">
        <v>35</v>
      </c>
      <c r="E6" s="12">
        <v>35</v>
      </c>
      <c r="F6" s="12"/>
      <c r="G6" s="11" t="s">
        <v>314</v>
      </c>
      <c r="H6" s="13" t="s">
        <v>315</v>
      </c>
      <c r="I6" s="11" t="s">
        <v>316</v>
      </c>
      <c r="J6" s="13" t="s">
        <v>317</v>
      </c>
      <c r="K6" s="13" t="s">
        <v>318</v>
      </c>
      <c r="L6" s="14" t="s">
        <v>319</v>
      </c>
      <c r="M6" s="11" t="s">
        <v>320</v>
      </c>
    </row>
    <row r="7" spans="1:13" s="1" customFormat="1" ht="30" customHeight="1">
      <c r="A7" s="11"/>
      <c r="B7" s="11"/>
      <c r="C7" s="11"/>
      <c r="D7" s="12"/>
      <c r="E7" s="12"/>
      <c r="F7" s="12"/>
      <c r="G7" s="11"/>
      <c r="H7" s="14"/>
      <c r="I7" s="11"/>
      <c r="J7" s="13" t="s">
        <v>321</v>
      </c>
      <c r="K7" s="13" t="s">
        <v>322</v>
      </c>
      <c r="L7" s="13" t="s">
        <v>323</v>
      </c>
      <c r="M7" s="11" t="s">
        <v>320</v>
      </c>
    </row>
    <row r="8" spans="1:13" s="1" customFormat="1" ht="42.75">
      <c r="A8" s="11" t="s">
        <v>283</v>
      </c>
      <c r="B8" s="11"/>
      <c r="C8" s="11"/>
      <c r="D8" s="12">
        <v>43.5</v>
      </c>
      <c r="E8" s="12">
        <v>43.5</v>
      </c>
      <c r="F8" s="12"/>
      <c r="G8" s="11" t="s">
        <v>324</v>
      </c>
      <c r="H8" s="13" t="s">
        <v>325</v>
      </c>
      <c r="I8" s="11" t="s">
        <v>326</v>
      </c>
      <c r="J8" s="13" t="s">
        <v>327</v>
      </c>
      <c r="K8" s="13" t="s">
        <v>328</v>
      </c>
      <c r="L8" s="14" t="s">
        <v>323</v>
      </c>
      <c r="M8" s="11" t="s">
        <v>329</v>
      </c>
    </row>
    <row r="9" spans="1:13" s="1" customFormat="1" ht="14.25">
      <c r="A9" s="11"/>
      <c r="B9" s="11"/>
      <c r="C9" s="11"/>
      <c r="D9" s="12"/>
      <c r="E9" s="12"/>
      <c r="F9" s="12"/>
      <c r="G9" s="11"/>
      <c r="H9" s="14"/>
      <c r="I9" s="11"/>
      <c r="J9" s="13" t="s">
        <v>330</v>
      </c>
      <c r="K9" s="13" t="s">
        <v>322</v>
      </c>
      <c r="L9" s="14"/>
      <c r="M9" s="11"/>
    </row>
    <row r="10" spans="1:13" s="1" customFormat="1" ht="42.75">
      <c r="A10" s="11" t="s">
        <v>272</v>
      </c>
      <c r="B10" s="11"/>
      <c r="C10" s="11"/>
      <c r="D10" s="12">
        <v>12.5</v>
      </c>
      <c r="E10" s="12">
        <v>12.5</v>
      </c>
      <c r="F10" s="12"/>
      <c r="G10" s="11" t="s">
        <v>331</v>
      </c>
      <c r="H10" s="13" t="s">
        <v>332</v>
      </c>
      <c r="I10" s="11" t="s">
        <v>333</v>
      </c>
      <c r="J10" s="13" t="s">
        <v>334</v>
      </c>
      <c r="K10" s="13" t="s">
        <v>322</v>
      </c>
      <c r="L10" s="14" t="s">
        <v>323</v>
      </c>
      <c r="M10" s="11" t="s">
        <v>329</v>
      </c>
    </row>
    <row r="11" spans="1:13" s="1" customFormat="1" ht="14.25">
      <c r="A11" s="11"/>
      <c r="B11" s="11"/>
      <c r="C11" s="11"/>
      <c r="D11" s="12"/>
      <c r="E11" s="12"/>
      <c r="F11" s="12"/>
      <c r="G11" s="11"/>
      <c r="H11" s="14"/>
      <c r="I11" s="11"/>
      <c r="J11" s="13" t="s">
        <v>335</v>
      </c>
      <c r="K11" s="13" t="s">
        <v>322</v>
      </c>
      <c r="L11" s="14"/>
      <c r="M11" s="11"/>
    </row>
    <row r="12" spans="1:13" s="1" customFormat="1" ht="28.5">
      <c r="A12" s="11" t="s">
        <v>273</v>
      </c>
      <c r="B12" s="11"/>
      <c r="C12" s="11"/>
      <c r="D12" s="12">
        <v>7.5</v>
      </c>
      <c r="E12" s="12">
        <v>7.5</v>
      </c>
      <c r="F12" s="12"/>
      <c r="G12" s="11" t="s">
        <v>336</v>
      </c>
      <c r="H12" s="13" t="s">
        <v>337</v>
      </c>
      <c r="I12" s="11" t="s">
        <v>338</v>
      </c>
      <c r="J12" s="13" t="s">
        <v>339</v>
      </c>
      <c r="K12" s="13" t="s">
        <v>340</v>
      </c>
      <c r="L12" s="14" t="s">
        <v>341</v>
      </c>
      <c r="M12" s="11" t="s">
        <v>342</v>
      </c>
    </row>
    <row r="13" spans="1:13" s="1" customFormat="1" ht="14.25">
      <c r="A13" s="11"/>
      <c r="B13" s="11"/>
      <c r="C13" s="11"/>
      <c r="D13" s="12"/>
      <c r="E13" s="12"/>
      <c r="F13" s="12"/>
      <c r="G13" s="11"/>
      <c r="H13" s="14"/>
      <c r="I13" s="11"/>
      <c r="J13" s="13" t="s">
        <v>343</v>
      </c>
      <c r="K13" s="13" t="s">
        <v>322</v>
      </c>
      <c r="L13" s="14"/>
      <c r="M13" s="11"/>
    </row>
    <row r="14" spans="1:13" s="1" customFormat="1" ht="28.5">
      <c r="A14" s="11" t="s">
        <v>280</v>
      </c>
      <c r="B14" s="11"/>
      <c r="C14" s="11"/>
      <c r="D14" s="12">
        <v>8</v>
      </c>
      <c r="E14" s="12">
        <v>8</v>
      </c>
      <c r="F14" s="12"/>
      <c r="G14" s="11" t="s">
        <v>344</v>
      </c>
      <c r="H14" s="13" t="s">
        <v>345</v>
      </c>
      <c r="I14" s="11" t="s">
        <v>346</v>
      </c>
      <c r="J14" s="13" t="s">
        <v>347</v>
      </c>
      <c r="K14" s="13" t="s">
        <v>348</v>
      </c>
      <c r="L14" s="14" t="s">
        <v>323</v>
      </c>
      <c r="M14" s="11" t="s">
        <v>342</v>
      </c>
    </row>
    <row r="15" spans="1:13" s="1" customFormat="1" ht="28.5">
      <c r="A15" s="11"/>
      <c r="B15" s="11"/>
      <c r="C15" s="11"/>
      <c r="D15" s="12"/>
      <c r="E15" s="12"/>
      <c r="F15" s="12"/>
      <c r="G15" s="11"/>
      <c r="H15" s="14"/>
      <c r="I15" s="11"/>
      <c r="J15" s="13" t="s">
        <v>349</v>
      </c>
      <c r="K15" s="13" t="s">
        <v>350</v>
      </c>
      <c r="L15" s="14"/>
      <c r="M15" s="11"/>
    </row>
    <row r="16" spans="1:13" ht="57">
      <c r="A16" s="11" t="s">
        <v>351</v>
      </c>
      <c r="B16" s="11"/>
      <c r="C16" s="11"/>
      <c r="D16" s="12">
        <v>7.5</v>
      </c>
      <c r="E16" s="12">
        <v>7.5</v>
      </c>
      <c r="F16" s="12"/>
      <c r="G16" s="15" t="s">
        <v>352</v>
      </c>
      <c r="H16" s="13" t="s">
        <v>353</v>
      </c>
      <c r="I16" s="11" t="s">
        <v>338</v>
      </c>
      <c r="J16" s="13" t="s">
        <v>354</v>
      </c>
      <c r="K16" s="13" t="s">
        <v>355</v>
      </c>
      <c r="L16" s="13" t="s">
        <v>356</v>
      </c>
      <c r="M16" s="13" t="s">
        <v>342</v>
      </c>
    </row>
    <row r="17" spans="1:13" ht="28.5">
      <c r="A17" s="11"/>
      <c r="B17" s="11"/>
      <c r="C17" s="11"/>
      <c r="D17" s="12"/>
      <c r="E17" s="12"/>
      <c r="F17" s="12"/>
      <c r="G17" s="15"/>
      <c r="H17" s="14"/>
      <c r="I17" s="11"/>
      <c r="J17" s="13" t="s">
        <v>357</v>
      </c>
      <c r="K17" s="13" t="s">
        <v>322</v>
      </c>
      <c r="L17" s="13" t="s">
        <v>323</v>
      </c>
      <c r="M17" s="13" t="s">
        <v>358</v>
      </c>
    </row>
    <row r="18" spans="1:13" ht="57">
      <c r="A18" s="11" t="s">
        <v>281</v>
      </c>
      <c r="B18" s="11"/>
      <c r="C18" s="11"/>
      <c r="D18" s="12">
        <v>12</v>
      </c>
      <c r="E18" s="12">
        <v>12</v>
      </c>
      <c r="F18" s="12"/>
      <c r="G18" s="15" t="s">
        <v>359</v>
      </c>
      <c r="H18" s="13" t="s">
        <v>360</v>
      </c>
      <c r="I18" s="11" t="s">
        <v>361</v>
      </c>
      <c r="J18" s="18" t="s">
        <v>362</v>
      </c>
      <c r="K18" s="18" t="s">
        <v>363</v>
      </c>
      <c r="L18" s="18" t="s">
        <v>364</v>
      </c>
      <c r="M18" s="18" t="s">
        <v>365</v>
      </c>
    </row>
    <row r="19" spans="1:13" ht="21" customHeight="1">
      <c r="A19" s="11"/>
      <c r="B19" s="11"/>
      <c r="C19" s="11"/>
      <c r="D19" s="12"/>
      <c r="E19" s="12"/>
      <c r="F19" s="12"/>
      <c r="G19" s="15"/>
      <c r="H19" s="14"/>
      <c r="I19" s="11"/>
      <c r="J19" s="18" t="s">
        <v>366</v>
      </c>
      <c r="K19" s="18" t="s">
        <v>322</v>
      </c>
      <c r="L19" s="18" t="s">
        <v>323</v>
      </c>
      <c r="M19" s="18" t="s">
        <v>365</v>
      </c>
    </row>
    <row r="20" spans="1:13" ht="42.75">
      <c r="A20" s="11" t="s">
        <v>275</v>
      </c>
      <c r="B20" s="11"/>
      <c r="C20" s="11"/>
      <c r="D20" s="12">
        <v>10</v>
      </c>
      <c r="E20" s="12">
        <v>10</v>
      </c>
      <c r="F20" s="12"/>
      <c r="G20" s="15" t="s">
        <v>367</v>
      </c>
      <c r="H20" s="13" t="s">
        <v>368</v>
      </c>
      <c r="I20" s="11" t="s">
        <v>369</v>
      </c>
      <c r="J20" s="13" t="s">
        <v>370</v>
      </c>
      <c r="K20" s="13" t="s">
        <v>371</v>
      </c>
      <c r="L20" s="14" t="s">
        <v>323</v>
      </c>
      <c r="M20" s="11" t="s">
        <v>329</v>
      </c>
    </row>
    <row r="21" spans="1:13" ht="28.5">
      <c r="A21" s="11"/>
      <c r="B21" s="11"/>
      <c r="C21" s="11"/>
      <c r="D21" s="12"/>
      <c r="E21" s="12"/>
      <c r="F21" s="12"/>
      <c r="G21" s="15"/>
      <c r="H21" s="13"/>
      <c r="I21" s="11"/>
      <c r="J21" s="13" t="s">
        <v>372</v>
      </c>
      <c r="K21" s="13" t="s">
        <v>318</v>
      </c>
      <c r="L21" s="14"/>
      <c r="M21" s="11"/>
    </row>
    <row r="22" spans="1:13" ht="28.5">
      <c r="A22" s="11" t="s">
        <v>373</v>
      </c>
      <c r="B22" s="11"/>
      <c r="C22" s="11"/>
      <c r="D22" s="12">
        <v>5.5</v>
      </c>
      <c r="E22" s="12">
        <v>5.5</v>
      </c>
      <c r="F22" s="12"/>
      <c r="G22" s="15" t="s">
        <v>374</v>
      </c>
      <c r="H22" s="13" t="s">
        <v>375</v>
      </c>
      <c r="I22" s="11" t="s">
        <v>376</v>
      </c>
      <c r="J22" s="13" t="s">
        <v>377</v>
      </c>
      <c r="K22" s="13" t="s">
        <v>378</v>
      </c>
      <c r="L22" s="13" t="s">
        <v>323</v>
      </c>
      <c r="M22" s="13" t="s">
        <v>342</v>
      </c>
    </row>
    <row r="23" spans="1:13" ht="42.75">
      <c r="A23" s="11"/>
      <c r="B23" s="11"/>
      <c r="C23" s="11"/>
      <c r="D23" s="12"/>
      <c r="E23" s="12"/>
      <c r="F23" s="12"/>
      <c r="G23" s="15"/>
      <c r="H23" s="13" t="s">
        <v>379</v>
      </c>
      <c r="I23" s="11" t="s">
        <v>380</v>
      </c>
      <c r="J23" s="13" t="s">
        <v>381</v>
      </c>
      <c r="K23" s="13" t="s">
        <v>382</v>
      </c>
      <c r="L23" s="13" t="s">
        <v>383</v>
      </c>
      <c r="M23" s="13" t="s">
        <v>342</v>
      </c>
    </row>
    <row r="24" spans="1:13" ht="42.75">
      <c r="A24" s="11" t="s">
        <v>277</v>
      </c>
      <c r="B24" s="11"/>
      <c r="C24" s="11"/>
      <c r="D24" s="12">
        <v>2.5</v>
      </c>
      <c r="E24" s="12">
        <v>2.5</v>
      </c>
      <c r="F24" s="12"/>
      <c r="G24" s="15" t="s">
        <v>384</v>
      </c>
      <c r="H24" s="13" t="s">
        <v>385</v>
      </c>
      <c r="I24" s="19" t="s">
        <v>386</v>
      </c>
      <c r="J24" s="13" t="s">
        <v>387</v>
      </c>
      <c r="K24" s="13" t="s">
        <v>388</v>
      </c>
      <c r="L24" s="13" t="s">
        <v>341</v>
      </c>
      <c r="M24" s="13" t="s">
        <v>389</v>
      </c>
    </row>
    <row r="25" spans="1:13" ht="28.5">
      <c r="A25" s="11"/>
      <c r="B25" s="11"/>
      <c r="C25" s="11"/>
      <c r="D25" s="12"/>
      <c r="E25" s="12"/>
      <c r="F25" s="12"/>
      <c r="G25" s="15"/>
      <c r="H25" s="13"/>
      <c r="I25" s="19"/>
      <c r="J25" s="13" t="s">
        <v>390</v>
      </c>
      <c r="K25" s="13" t="s">
        <v>318</v>
      </c>
      <c r="L25" s="13" t="s">
        <v>391</v>
      </c>
      <c r="M25" s="13" t="s">
        <v>389</v>
      </c>
    </row>
    <row r="26" spans="1:13" ht="42.75">
      <c r="A26" s="11" t="s">
        <v>278</v>
      </c>
      <c r="B26" s="11"/>
      <c r="C26" s="11"/>
      <c r="D26" s="12">
        <v>5</v>
      </c>
      <c r="E26" s="12">
        <v>5</v>
      </c>
      <c r="F26" s="12"/>
      <c r="G26" s="15" t="s">
        <v>392</v>
      </c>
      <c r="H26" s="13" t="s">
        <v>393</v>
      </c>
      <c r="I26" s="19" t="s">
        <v>394</v>
      </c>
      <c r="J26" s="13" t="s">
        <v>395</v>
      </c>
      <c r="K26" s="13" t="s">
        <v>396</v>
      </c>
      <c r="L26" s="13" t="s">
        <v>341</v>
      </c>
      <c r="M26" s="13" t="s">
        <v>320</v>
      </c>
    </row>
    <row r="27" spans="1:13" ht="28.5">
      <c r="A27" s="11"/>
      <c r="B27" s="11"/>
      <c r="C27" s="11"/>
      <c r="D27" s="12"/>
      <c r="E27" s="12"/>
      <c r="F27" s="12"/>
      <c r="G27" s="15"/>
      <c r="H27" s="13"/>
      <c r="I27" s="19"/>
      <c r="J27" s="13" t="s">
        <v>397</v>
      </c>
      <c r="K27" s="13" t="s">
        <v>318</v>
      </c>
      <c r="L27" s="13" t="s">
        <v>398</v>
      </c>
      <c r="M27" s="13" t="s">
        <v>320</v>
      </c>
    </row>
  </sheetData>
  <sheetProtection/>
  <mergeCells count="75">
    <mergeCell ref="A1:M1"/>
    <mergeCell ref="B2:M2"/>
    <mergeCell ref="H3:M3"/>
    <mergeCell ref="H4:I4"/>
    <mergeCell ref="J4:K4"/>
    <mergeCell ref="L4:M4"/>
    <mergeCell ref="A5:C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G3:G4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L8:L9"/>
    <mergeCell ref="L10:L11"/>
    <mergeCell ref="L12:L13"/>
    <mergeCell ref="L14:L15"/>
    <mergeCell ref="L20:L21"/>
    <mergeCell ref="M8:M9"/>
    <mergeCell ref="M10:M11"/>
    <mergeCell ref="M12:M13"/>
    <mergeCell ref="M14:M15"/>
    <mergeCell ref="M20:M21"/>
    <mergeCell ref="A3:C4"/>
    <mergeCell ref="D3:F4"/>
    <mergeCell ref="A6:C7"/>
    <mergeCell ref="A8:C9"/>
    <mergeCell ref="A10:C11"/>
    <mergeCell ref="A12:C13"/>
    <mergeCell ref="A14:C15"/>
    <mergeCell ref="A16:C17"/>
    <mergeCell ref="A18:C19"/>
    <mergeCell ref="A20:C21"/>
    <mergeCell ref="A22:C23"/>
    <mergeCell ref="A24:C25"/>
    <mergeCell ref="A26:C27"/>
  </mergeCells>
  <printOptions horizontalCentered="1"/>
  <pageMargins left="0.28" right="0.43000000000000005" top="1" bottom="1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C12" sqref="C12:C14"/>
    </sheetView>
  </sheetViews>
  <sheetFormatPr defaultColWidth="6.50390625" defaultRowHeight="20.25" customHeight="1"/>
  <cols>
    <col min="1" max="1" width="40.125" style="20" customWidth="1"/>
    <col min="2" max="2" width="25.125" style="20" customWidth="1"/>
    <col min="3" max="3" width="40.125" style="20" customWidth="1"/>
    <col min="4" max="4" width="25.125" style="20" customWidth="1"/>
    <col min="5" max="16384" width="6.50390625" style="20" customWidth="1"/>
  </cols>
  <sheetData>
    <row r="1" ht="20.25" customHeight="1">
      <c r="A1" s="190"/>
    </row>
    <row r="2" spans="1:31" ht="20.25" customHeight="1">
      <c r="A2" s="149"/>
      <c r="B2" s="149"/>
      <c r="C2" s="149"/>
      <c r="D2" s="63" t="s">
        <v>4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spans="1:31" ht="20.25" customHeight="1">
      <c r="A3" s="25" t="s">
        <v>5</v>
      </c>
      <c r="B3" s="25"/>
      <c r="C3" s="25"/>
      <c r="D3" s="25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</row>
    <row r="4" spans="1:31" ht="20.25" customHeight="1">
      <c r="A4" s="111" t="s">
        <v>6</v>
      </c>
      <c r="B4" s="111"/>
      <c r="C4" s="61"/>
      <c r="D4" s="28" t="s">
        <v>7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</row>
    <row r="5" spans="1:31" ht="25.5" customHeight="1">
      <c r="A5" s="150" t="s">
        <v>8</v>
      </c>
      <c r="B5" s="150"/>
      <c r="C5" s="150" t="s">
        <v>9</v>
      </c>
      <c r="D5" s="15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1:31" ht="25.5" customHeight="1">
      <c r="A6" s="163" t="s">
        <v>10</v>
      </c>
      <c r="B6" s="163" t="s">
        <v>11</v>
      </c>
      <c r="C6" s="163" t="s">
        <v>10</v>
      </c>
      <c r="D6" s="191" t="s">
        <v>11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</row>
    <row r="7" spans="1:31" ht="25.5" customHeight="1">
      <c r="A7" s="160" t="s">
        <v>12</v>
      </c>
      <c r="B7" s="192">
        <v>710.48</v>
      </c>
      <c r="C7" s="160" t="s">
        <v>13</v>
      </c>
      <c r="D7" s="157">
        <v>538.73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</row>
    <row r="8" spans="1:31" ht="25.5" customHeight="1">
      <c r="A8" s="160" t="s">
        <v>14</v>
      </c>
      <c r="B8" s="157">
        <v>0</v>
      </c>
      <c r="C8" s="160" t="s">
        <v>15</v>
      </c>
      <c r="D8" s="157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</row>
    <row r="9" spans="1:31" ht="25.5" customHeight="1">
      <c r="A9" s="160" t="s">
        <v>16</v>
      </c>
      <c r="B9" s="157">
        <v>0</v>
      </c>
      <c r="C9" s="160" t="s">
        <v>17</v>
      </c>
      <c r="D9" s="157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</row>
    <row r="10" spans="1:31" ht="25.5" customHeight="1">
      <c r="A10" s="160" t="s">
        <v>18</v>
      </c>
      <c r="B10" s="157">
        <v>0</v>
      </c>
      <c r="C10" s="160" t="s">
        <v>19</v>
      </c>
      <c r="D10" s="157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</row>
    <row r="11" spans="1:31" ht="25.5" customHeight="1">
      <c r="A11" s="160" t="s">
        <v>20</v>
      </c>
      <c r="B11" s="157">
        <v>0</v>
      </c>
      <c r="C11" s="160" t="s">
        <v>21</v>
      </c>
      <c r="D11" s="157">
        <v>4.02</v>
      </c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</row>
    <row r="12" spans="1:31" ht="25.5" customHeight="1">
      <c r="A12" s="160" t="s">
        <v>22</v>
      </c>
      <c r="B12" s="157">
        <v>0</v>
      </c>
      <c r="C12" s="160" t="s">
        <v>23</v>
      </c>
      <c r="D12" s="157">
        <v>119.06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</row>
    <row r="13" spans="1:31" ht="25.5" customHeight="1">
      <c r="A13" s="160"/>
      <c r="B13" s="157"/>
      <c r="C13" s="160" t="s">
        <v>24</v>
      </c>
      <c r="D13" s="157">
        <v>16.51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</row>
    <row r="14" spans="1:31" ht="25.5" customHeight="1">
      <c r="A14" s="160"/>
      <c r="B14" s="157"/>
      <c r="C14" s="160" t="s">
        <v>25</v>
      </c>
      <c r="D14" s="157">
        <v>32.16</v>
      </c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</row>
    <row r="15" spans="1:31" ht="25.5" customHeight="1">
      <c r="A15" s="160"/>
      <c r="B15" s="157"/>
      <c r="C15" s="160"/>
      <c r="D15" s="164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</row>
    <row r="16" spans="1:31" ht="25.5" customHeight="1">
      <c r="A16" s="163" t="s">
        <v>26</v>
      </c>
      <c r="B16" s="164"/>
      <c r="C16" s="163" t="s">
        <v>27</v>
      </c>
      <c r="D16" s="164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</row>
    <row r="17" spans="1:31" ht="25.5" customHeight="1">
      <c r="A17" s="160" t="s">
        <v>28</v>
      </c>
      <c r="B17" s="157"/>
      <c r="C17" s="160" t="s">
        <v>29</v>
      </c>
      <c r="D17" s="157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</row>
    <row r="18" spans="1:31" ht="25.5" customHeight="1">
      <c r="A18" s="160" t="s">
        <v>30</v>
      </c>
      <c r="B18" s="157"/>
      <c r="C18" s="160" t="s">
        <v>31</v>
      </c>
      <c r="D18" s="157"/>
      <c r="E18" s="171"/>
      <c r="F18" s="171"/>
      <c r="G18" s="193" t="s">
        <v>32</v>
      </c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</row>
    <row r="19" spans="1:31" ht="25.5" customHeight="1">
      <c r="A19" s="160"/>
      <c r="B19" s="157"/>
      <c r="C19" s="160" t="s">
        <v>33</v>
      </c>
      <c r="D19" s="157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</row>
    <row r="20" spans="1:31" ht="25.5" customHeight="1">
      <c r="A20" s="160"/>
      <c r="B20" s="166"/>
      <c r="C20" s="160"/>
      <c r="D20" s="164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</row>
    <row r="21" spans="1:31" ht="25.5" customHeight="1">
      <c r="A21" s="163" t="s">
        <v>34</v>
      </c>
      <c r="B21" s="166">
        <v>710.48</v>
      </c>
      <c r="C21" s="163" t="s">
        <v>35</v>
      </c>
      <c r="D21" s="164">
        <v>710.48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</row>
    <row r="22" spans="1:31" ht="20.25" customHeight="1">
      <c r="A22" s="168"/>
      <c r="B22" s="169"/>
      <c r="C22" s="170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4">
      <selection activeCell="E13" sqref="E13"/>
    </sheetView>
  </sheetViews>
  <sheetFormatPr defaultColWidth="6.875" defaultRowHeight="12.75" customHeight="1"/>
  <cols>
    <col min="1" max="3" width="3.875" style="20" customWidth="1"/>
    <col min="4" max="4" width="6.875" style="20" customWidth="1"/>
    <col min="5" max="5" width="28.50390625" style="20" customWidth="1"/>
    <col min="6" max="10" width="10.00390625" style="20" customWidth="1"/>
    <col min="11" max="14" width="9.125" style="20" customWidth="1"/>
    <col min="15" max="15" width="10.375" style="20" customWidth="1"/>
    <col min="16" max="17" width="8.00390625" style="20" customWidth="1"/>
    <col min="18" max="18" width="10.875" style="20" customWidth="1"/>
    <col min="19" max="19" width="7.375" style="20" customWidth="1"/>
    <col min="20" max="20" width="12.375" style="20" customWidth="1"/>
    <col min="21" max="16384" width="6.875" style="20" customWidth="1"/>
  </cols>
  <sheetData>
    <row r="1" spans="1:4" ht="27" customHeight="1">
      <c r="A1" s="181"/>
      <c r="B1" s="181"/>
      <c r="C1" s="181"/>
      <c r="D1" s="181"/>
    </row>
    <row r="2" spans="1:20" ht="19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88"/>
      <c r="T2" s="189" t="s">
        <v>36</v>
      </c>
    </row>
    <row r="3" spans="1:20" ht="19.5" customHeight="1">
      <c r="A3" s="25" t="s">
        <v>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9.5" customHeight="1">
      <c r="A4" s="111" t="s">
        <v>6</v>
      </c>
      <c r="B4" s="26"/>
      <c r="C4" s="26"/>
      <c r="D4" s="26"/>
      <c r="E4" s="26"/>
      <c r="F4" s="64"/>
      <c r="G4" s="64"/>
      <c r="H4" s="64"/>
      <c r="I4" s="64"/>
      <c r="J4" s="110"/>
      <c r="K4" s="110"/>
      <c r="L4" s="110"/>
      <c r="M4" s="110"/>
      <c r="N4" s="110"/>
      <c r="O4" s="110"/>
      <c r="P4" s="110"/>
      <c r="Q4" s="110"/>
      <c r="R4" s="110"/>
      <c r="S4" s="53"/>
      <c r="T4" s="28" t="s">
        <v>7</v>
      </c>
    </row>
    <row r="5" spans="1:20" ht="19.5" customHeight="1">
      <c r="A5" s="29" t="s">
        <v>38</v>
      </c>
      <c r="B5" s="29"/>
      <c r="C5" s="29"/>
      <c r="D5" s="30"/>
      <c r="E5" s="31"/>
      <c r="F5" s="38" t="s">
        <v>39</v>
      </c>
      <c r="G5" s="32" t="s">
        <v>40</v>
      </c>
      <c r="H5" s="38" t="s">
        <v>41</v>
      </c>
      <c r="I5" s="38" t="s">
        <v>42</v>
      </c>
      <c r="J5" s="38" t="s">
        <v>43</v>
      </c>
      <c r="K5" s="38" t="s">
        <v>44</v>
      </c>
      <c r="L5" s="38"/>
      <c r="M5" s="183" t="s">
        <v>45</v>
      </c>
      <c r="N5" s="34" t="s">
        <v>46</v>
      </c>
      <c r="O5" s="184"/>
      <c r="P5" s="184"/>
      <c r="Q5" s="184"/>
      <c r="R5" s="184"/>
      <c r="S5" s="38" t="s">
        <v>47</v>
      </c>
      <c r="T5" s="38" t="s">
        <v>48</v>
      </c>
    </row>
    <row r="6" spans="1:20" ht="19.5" customHeight="1">
      <c r="A6" s="33" t="s">
        <v>49</v>
      </c>
      <c r="B6" s="33"/>
      <c r="C6" s="182"/>
      <c r="D6" s="37" t="s">
        <v>50</v>
      </c>
      <c r="E6" s="37" t="s">
        <v>51</v>
      </c>
      <c r="F6" s="38"/>
      <c r="G6" s="32"/>
      <c r="H6" s="38"/>
      <c r="I6" s="38"/>
      <c r="J6" s="38"/>
      <c r="K6" s="185" t="s">
        <v>52</v>
      </c>
      <c r="L6" s="38" t="s">
        <v>53</v>
      </c>
      <c r="M6" s="183"/>
      <c r="N6" s="38" t="s">
        <v>54</v>
      </c>
      <c r="O6" s="38" t="s">
        <v>55</v>
      </c>
      <c r="P6" s="38" t="s">
        <v>56</v>
      </c>
      <c r="Q6" s="38" t="s">
        <v>57</v>
      </c>
      <c r="R6" s="38" t="s">
        <v>58</v>
      </c>
      <c r="S6" s="38"/>
      <c r="T6" s="38"/>
    </row>
    <row r="7" spans="1:20" ht="30.75" customHeight="1">
      <c r="A7" s="40" t="s">
        <v>59</v>
      </c>
      <c r="B7" s="39" t="s">
        <v>60</v>
      </c>
      <c r="C7" s="41" t="s">
        <v>61</v>
      </c>
      <c r="D7" s="43"/>
      <c r="E7" s="43"/>
      <c r="F7" s="44"/>
      <c r="G7" s="45"/>
      <c r="H7" s="44"/>
      <c r="I7" s="44"/>
      <c r="J7" s="44"/>
      <c r="K7" s="186"/>
      <c r="L7" s="44"/>
      <c r="M7" s="187"/>
      <c r="N7" s="44"/>
      <c r="O7" s="44"/>
      <c r="P7" s="44"/>
      <c r="Q7" s="44"/>
      <c r="R7" s="44"/>
      <c r="S7" s="44"/>
      <c r="T7" s="44"/>
    </row>
    <row r="8" spans="1:20" ht="23.25" customHeight="1">
      <c r="A8" s="46" t="s">
        <v>62</v>
      </c>
      <c r="B8" s="46" t="s">
        <v>63</v>
      </c>
      <c r="C8" s="46" t="s">
        <v>64</v>
      </c>
      <c r="D8" s="46" t="s">
        <v>65</v>
      </c>
      <c r="E8" s="91" t="s">
        <v>66</v>
      </c>
      <c r="F8" s="88">
        <v>381.32</v>
      </c>
      <c r="G8" s="88"/>
      <c r="H8" s="88">
        <v>381.32</v>
      </c>
      <c r="I8" s="88"/>
      <c r="J8" s="47"/>
      <c r="K8" s="48"/>
      <c r="L8" s="88"/>
      <c r="M8" s="47"/>
      <c r="N8" s="48"/>
      <c r="O8" s="88"/>
      <c r="P8" s="88"/>
      <c r="Q8" s="88"/>
      <c r="R8" s="47"/>
      <c r="S8" s="48"/>
      <c r="T8" s="47"/>
    </row>
    <row r="9" spans="1:20" ht="23.25" customHeight="1">
      <c r="A9" s="46" t="s">
        <v>62</v>
      </c>
      <c r="B9" s="46" t="s">
        <v>63</v>
      </c>
      <c r="C9" s="46" t="s">
        <v>63</v>
      </c>
      <c r="D9" s="46" t="s">
        <v>65</v>
      </c>
      <c r="E9" s="91" t="s">
        <v>67</v>
      </c>
      <c r="F9" s="88">
        <v>50.5</v>
      </c>
      <c r="G9" s="88"/>
      <c r="H9" s="88">
        <v>50.5</v>
      </c>
      <c r="I9" s="88"/>
      <c r="J9" s="47"/>
      <c r="K9" s="48"/>
      <c r="L9" s="88"/>
      <c r="M9" s="47"/>
      <c r="N9" s="48"/>
      <c r="O9" s="88"/>
      <c r="P9" s="88"/>
      <c r="Q9" s="88"/>
      <c r="R9" s="47"/>
      <c r="S9" s="48"/>
      <c r="T9" s="47"/>
    </row>
    <row r="10" spans="1:20" ht="23.25" customHeight="1">
      <c r="A10" s="46" t="s">
        <v>62</v>
      </c>
      <c r="B10" s="46" t="s">
        <v>63</v>
      </c>
      <c r="C10" s="46" t="s">
        <v>68</v>
      </c>
      <c r="D10" s="46" t="s">
        <v>65</v>
      </c>
      <c r="E10" s="46" t="s">
        <v>69</v>
      </c>
      <c r="F10" s="88">
        <v>55</v>
      </c>
      <c r="G10" s="88"/>
      <c r="H10" s="88">
        <v>55</v>
      </c>
      <c r="I10" s="88"/>
      <c r="J10" s="47"/>
      <c r="K10" s="48"/>
      <c r="L10" s="88"/>
      <c r="M10" s="47"/>
      <c r="N10" s="48"/>
      <c r="O10" s="88"/>
      <c r="P10" s="88"/>
      <c r="Q10" s="88"/>
      <c r="R10" s="47"/>
      <c r="S10" s="48"/>
      <c r="T10" s="47"/>
    </row>
    <row r="11" spans="1:20" ht="23.25" customHeight="1">
      <c r="A11" s="46" t="s">
        <v>62</v>
      </c>
      <c r="B11" s="46" t="s">
        <v>63</v>
      </c>
      <c r="C11" s="46" t="s">
        <v>70</v>
      </c>
      <c r="D11" s="46" t="s">
        <v>65</v>
      </c>
      <c r="E11" s="46" t="s">
        <v>71</v>
      </c>
      <c r="F11" s="88">
        <v>43.5</v>
      </c>
      <c r="G11" s="88"/>
      <c r="H11" s="88">
        <v>43.5</v>
      </c>
      <c r="I11" s="88"/>
      <c r="J11" s="47"/>
      <c r="K11" s="48"/>
      <c r="L11" s="88"/>
      <c r="M11" s="47"/>
      <c r="N11" s="48"/>
      <c r="O11" s="88"/>
      <c r="P11" s="88"/>
      <c r="Q11" s="88"/>
      <c r="R11" s="47"/>
      <c r="S11" s="48"/>
      <c r="T11" s="47"/>
    </row>
    <row r="12" spans="1:20" ht="23.25" customHeight="1">
      <c r="A12" s="46" t="s">
        <v>62</v>
      </c>
      <c r="B12" s="46" t="s">
        <v>63</v>
      </c>
      <c r="C12" s="46" t="s">
        <v>72</v>
      </c>
      <c r="D12" s="46" t="s">
        <v>65</v>
      </c>
      <c r="E12" s="46" t="s">
        <v>73</v>
      </c>
      <c r="F12" s="88">
        <v>5.63</v>
      </c>
      <c r="G12" s="88"/>
      <c r="H12" s="88">
        <v>5.63</v>
      </c>
      <c r="I12" s="88"/>
      <c r="J12" s="47"/>
      <c r="K12" s="48"/>
      <c r="L12" s="88"/>
      <c r="M12" s="47"/>
      <c r="N12" s="48"/>
      <c r="O12" s="88"/>
      <c r="P12" s="88"/>
      <c r="Q12" s="88"/>
      <c r="R12" s="47"/>
      <c r="S12" s="48"/>
      <c r="T12" s="47"/>
    </row>
    <row r="13" spans="1:20" ht="23.25" customHeight="1">
      <c r="A13" s="46" t="s">
        <v>62</v>
      </c>
      <c r="B13" s="46" t="s">
        <v>63</v>
      </c>
      <c r="C13" s="46" t="s">
        <v>74</v>
      </c>
      <c r="D13" s="46" t="s">
        <v>65</v>
      </c>
      <c r="E13" s="46" t="s">
        <v>75</v>
      </c>
      <c r="F13" s="88">
        <v>2.8</v>
      </c>
      <c r="G13" s="88"/>
      <c r="H13" s="88">
        <v>2.8</v>
      </c>
      <c r="I13" s="88"/>
      <c r="J13" s="47"/>
      <c r="K13" s="48"/>
      <c r="L13" s="88"/>
      <c r="M13" s="47"/>
      <c r="N13" s="48"/>
      <c r="O13" s="88"/>
      <c r="P13" s="88"/>
      <c r="Q13" s="88"/>
      <c r="R13" s="47"/>
      <c r="S13" s="48"/>
      <c r="T13" s="47"/>
    </row>
    <row r="14" spans="1:20" ht="23.25" customHeight="1">
      <c r="A14" s="46" t="s">
        <v>76</v>
      </c>
      <c r="B14" s="46" t="s">
        <v>77</v>
      </c>
      <c r="C14" s="46" t="s">
        <v>78</v>
      </c>
      <c r="D14" s="46" t="s">
        <v>65</v>
      </c>
      <c r="E14" s="46" t="s">
        <v>79</v>
      </c>
      <c r="F14" s="88">
        <v>4.02</v>
      </c>
      <c r="G14" s="88"/>
      <c r="H14" s="88">
        <v>4.02</v>
      </c>
      <c r="I14" s="88"/>
      <c r="J14" s="47"/>
      <c r="K14" s="48"/>
      <c r="L14" s="88"/>
      <c r="M14" s="47"/>
      <c r="N14" s="48"/>
      <c r="O14" s="88"/>
      <c r="P14" s="88"/>
      <c r="Q14" s="88"/>
      <c r="R14" s="47"/>
      <c r="S14" s="48"/>
      <c r="T14" s="47"/>
    </row>
    <row r="15" spans="1:20" ht="23.25" customHeight="1">
      <c r="A15" s="46" t="s">
        <v>80</v>
      </c>
      <c r="B15" s="46" t="s">
        <v>70</v>
      </c>
      <c r="C15" s="46" t="s">
        <v>64</v>
      </c>
      <c r="D15" s="46" t="s">
        <v>65</v>
      </c>
      <c r="E15" s="46" t="s">
        <v>81</v>
      </c>
      <c r="F15" s="88">
        <v>62.71</v>
      </c>
      <c r="G15" s="88"/>
      <c r="H15" s="88">
        <v>62.71</v>
      </c>
      <c r="I15" s="88"/>
      <c r="J15" s="47"/>
      <c r="K15" s="48"/>
      <c r="L15" s="88"/>
      <c r="M15" s="47"/>
      <c r="N15" s="48"/>
      <c r="O15" s="88"/>
      <c r="P15" s="88"/>
      <c r="Q15" s="88"/>
      <c r="R15" s="47"/>
      <c r="S15" s="48"/>
      <c r="T15" s="47"/>
    </row>
    <row r="16" spans="1:20" ht="23.25" customHeight="1">
      <c r="A16" s="46" t="s">
        <v>80</v>
      </c>
      <c r="B16" s="46" t="s">
        <v>70</v>
      </c>
      <c r="C16" s="46" t="s">
        <v>70</v>
      </c>
      <c r="D16" s="46" t="s">
        <v>65</v>
      </c>
      <c r="E16" s="46" t="s">
        <v>82</v>
      </c>
      <c r="F16" s="88">
        <v>56.34</v>
      </c>
      <c r="G16" s="88"/>
      <c r="H16" s="88">
        <v>56.34</v>
      </c>
      <c r="I16" s="88"/>
      <c r="J16" s="47"/>
      <c r="K16" s="48"/>
      <c r="L16" s="88"/>
      <c r="M16" s="47"/>
      <c r="N16" s="48"/>
      <c r="O16" s="88"/>
      <c r="P16" s="88"/>
      <c r="Q16" s="88"/>
      <c r="R16" s="47"/>
      <c r="S16" s="48"/>
      <c r="T16" s="47"/>
    </row>
    <row r="17" spans="1:20" ht="23.25" customHeight="1">
      <c r="A17" s="46" t="s">
        <v>83</v>
      </c>
      <c r="B17" s="46" t="s">
        <v>84</v>
      </c>
      <c r="C17" s="46" t="s">
        <v>64</v>
      </c>
      <c r="D17" s="46" t="s">
        <v>65</v>
      </c>
      <c r="E17" s="46" t="s">
        <v>85</v>
      </c>
      <c r="F17" s="88">
        <v>16.09</v>
      </c>
      <c r="G17" s="88"/>
      <c r="H17" s="88">
        <v>16.09</v>
      </c>
      <c r="I17" s="88"/>
      <c r="J17" s="47"/>
      <c r="K17" s="48"/>
      <c r="L17" s="88"/>
      <c r="M17" s="47"/>
      <c r="N17" s="48"/>
      <c r="O17" s="88"/>
      <c r="P17" s="88"/>
      <c r="Q17" s="88"/>
      <c r="R17" s="47"/>
      <c r="S17" s="48"/>
      <c r="T17" s="47"/>
    </row>
    <row r="18" spans="1:20" ht="23.25" customHeight="1">
      <c r="A18" s="46" t="s">
        <v>83</v>
      </c>
      <c r="B18" s="46" t="s">
        <v>84</v>
      </c>
      <c r="C18" s="46" t="s">
        <v>63</v>
      </c>
      <c r="D18" s="46" t="s">
        <v>65</v>
      </c>
      <c r="E18" s="46" t="s">
        <v>86</v>
      </c>
      <c r="F18" s="88">
        <v>0.42</v>
      </c>
      <c r="G18" s="88"/>
      <c r="H18" s="88">
        <v>0.42</v>
      </c>
      <c r="I18" s="88"/>
      <c r="J18" s="47"/>
      <c r="K18" s="48"/>
      <c r="L18" s="88"/>
      <c r="M18" s="47"/>
      <c r="N18" s="48"/>
      <c r="O18" s="88"/>
      <c r="P18" s="88"/>
      <c r="Q18" s="88"/>
      <c r="R18" s="47"/>
      <c r="S18" s="48"/>
      <c r="T18" s="47"/>
    </row>
    <row r="19" spans="1:20" ht="23.25" customHeight="1">
      <c r="A19" s="46" t="s">
        <v>87</v>
      </c>
      <c r="B19" s="46" t="s">
        <v>63</v>
      </c>
      <c r="C19" s="46" t="s">
        <v>64</v>
      </c>
      <c r="D19" s="46" t="s">
        <v>65</v>
      </c>
      <c r="E19" s="46" t="s">
        <v>88</v>
      </c>
      <c r="F19" s="88">
        <v>32.15</v>
      </c>
      <c r="G19" s="88"/>
      <c r="H19" s="88">
        <v>32.15</v>
      </c>
      <c r="I19" s="88"/>
      <c r="J19" s="47"/>
      <c r="K19" s="48"/>
      <c r="L19" s="88"/>
      <c r="M19" s="47"/>
      <c r="N19" s="48"/>
      <c r="O19" s="88"/>
      <c r="P19" s="88"/>
      <c r="Q19" s="88"/>
      <c r="R19" s="47"/>
      <c r="S19" s="48"/>
      <c r="T19" s="47"/>
    </row>
    <row r="20" spans="1:20" ht="23.25" customHeight="1">
      <c r="A20" s="46"/>
      <c r="B20" s="46"/>
      <c r="C20" s="46"/>
      <c r="D20" s="46"/>
      <c r="E20" s="46"/>
      <c r="F20" s="88"/>
      <c r="G20" s="88"/>
      <c r="H20" s="88"/>
      <c r="I20" s="88"/>
      <c r="J20" s="47"/>
      <c r="K20" s="48"/>
      <c r="L20" s="88"/>
      <c r="M20" s="47"/>
      <c r="N20" s="48"/>
      <c r="O20" s="88"/>
      <c r="P20" s="88"/>
      <c r="Q20" s="88"/>
      <c r="R20" s="47"/>
      <c r="S20" s="48"/>
      <c r="T20" s="47"/>
    </row>
    <row r="21" spans="1:20" ht="23.25" customHeight="1">
      <c r="A21" s="46"/>
      <c r="B21" s="46"/>
      <c r="C21" s="46"/>
      <c r="D21" s="46"/>
      <c r="E21" s="46"/>
      <c r="F21" s="88"/>
      <c r="G21" s="88"/>
      <c r="H21" s="88"/>
      <c r="I21" s="88"/>
      <c r="J21" s="47"/>
      <c r="K21" s="48"/>
      <c r="L21" s="88"/>
      <c r="M21" s="47"/>
      <c r="N21" s="48"/>
      <c r="O21" s="88"/>
      <c r="P21" s="88"/>
      <c r="Q21" s="88"/>
      <c r="R21" s="47"/>
      <c r="S21" s="48"/>
      <c r="T21" s="47"/>
    </row>
    <row r="22" spans="1:20" ht="23.25" customHeight="1">
      <c r="A22" s="46"/>
      <c r="B22" s="46"/>
      <c r="C22" s="46"/>
      <c r="D22" s="46"/>
      <c r="E22" s="46"/>
      <c r="F22" s="88"/>
      <c r="G22" s="88"/>
      <c r="H22" s="88"/>
      <c r="I22" s="88"/>
      <c r="J22" s="47"/>
      <c r="K22" s="48"/>
      <c r="L22" s="88"/>
      <c r="M22" s="47"/>
      <c r="N22" s="48"/>
      <c r="O22" s="88"/>
      <c r="P22" s="88"/>
      <c r="Q22" s="88"/>
      <c r="R22" s="47"/>
      <c r="S22" s="48"/>
      <c r="T22" s="47"/>
    </row>
    <row r="23" spans="1:20" ht="23.25" customHeight="1">
      <c r="A23" s="46"/>
      <c r="B23" s="46"/>
      <c r="C23" s="46"/>
      <c r="D23" s="46"/>
      <c r="E23" s="46"/>
      <c r="F23" s="88"/>
      <c r="G23" s="88"/>
      <c r="H23" s="88"/>
      <c r="I23" s="88"/>
      <c r="J23" s="47"/>
      <c r="K23" s="48"/>
      <c r="L23" s="88"/>
      <c r="M23" s="47"/>
      <c r="N23" s="48"/>
      <c r="O23" s="88"/>
      <c r="P23" s="88"/>
      <c r="Q23" s="88"/>
      <c r="R23" s="47"/>
      <c r="S23" s="48"/>
      <c r="T23" s="47"/>
    </row>
    <row r="24" spans="1:20" ht="23.25" customHeight="1">
      <c r="A24" s="46"/>
      <c r="B24" s="46"/>
      <c r="C24" s="46"/>
      <c r="D24" s="46"/>
      <c r="E24" s="46"/>
      <c r="F24" s="88"/>
      <c r="G24" s="88"/>
      <c r="H24" s="88"/>
      <c r="I24" s="88"/>
      <c r="J24" s="47"/>
      <c r="K24" s="48"/>
      <c r="L24" s="88"/>
      <c r="M24" s="47"/>
      <c r="N24" s="48"/>
      <c r="O24" s="88"/>
      <c r="P24" s="88"/>
      <c r="Q24" s="88"/>
      <c r="R24" s="47"/>
      <c r="S24" s="48"/>
      <c r="T24" s="47"/>
    </row>
    <row r="25" spans="1:20" ht="23.25" customHeight="1">
      <c r="A25" s="46"/>
      <c r="B25" s="46"/>
      <c r="C25" s="46"/>
      <c r="D25" s="46"/>
      <c r="E25" s="46"/>
      <c r="F25" s="88"/>
      <c r="G25" s="88"/>
      <c r="H25" s="88"/>
      <c r="I25" s="88"/>
      <c r="J25" s="47"/>
      <c r="K25" s="48"/>
      <c r="L25" s="88"/>
      <c r="M25" s="47"/>
      <c r="N25" s="48"/>
      <c r="O25" s="88"/>
      <c r="P25" s="88"/>
      <c r="Q25" s="88"/>
      <c r="R25" s="47"/>
      <c r="S25" s="48"/>
      <c r="T25" s="47"/>
    </row>
    <row r="26" spans="1:20" ht="23.25" customHeight="1">
      <c r="A26" s="46"/>
      <c r="B26" s="46"/>
      <c r="C26" s="46"/>
      <c r="D26" s="46"/>
      <c r="E26" s="46"/>
      <c r="F26" s="88"/>
      <c r="G26" s="88"/>
      <c r="H26" s="88"/>
      <c r="I26" s="88"/>
      <c r="J26" s="47"/>
      <c r="K26" s="48"/>
      <c r="L26" s="88"/>
      <c r="M26" s="47"/>
      <c r="N26" s="48"/>
      <c r="O26" s="88"/>
      <c r="P26" s="88"/>
      <c r="Q26" s="88"/>
      <c r="R26" s="47"/>
      <c r="S26" s="48"/>
      <c r="T26" s="47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000000000000005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23" sqref="E23"/>
    </sheetView>
  </sheetViews>
  <sheetFormatPr defaultColWidth="6.875" defaultRowHeight="12.75" customHeight="1"/>
  <cols>
    <col min="1" max="3" width="4.75390625" style="20" customWidth="1"/>
    <col min="4" max="4" width="9.125" style="20" customWidth="1"/>
    <col min="5" max="5" width="40.25390625" style="20" customWidth="1"/>
    <col min="6" max="10" width="12.75390625" style="20" customWidth="1"/>
    <col min="11" max="12" width="8.00390625" style="20" customWidth="1"/>
    <col min="13" max="16384" width="6.875" style="20" customWidth="1"/>
  </cols>
  <sheetData>
    <row r="1" spans="1:4" ht="24" customHeight="1">
      <c r="A1" s="173"/>
      <c r="B1" s="173"/>
      <c r="C1" s="173"/>
      <c r="D1" s="173"/>
    </row>
    <row r="2" spans="1:10" ht="19.5" customHeight="1">
      <c r="A2" s="61"/>
      <c r="B2" s="174"/>
      <c r="C2" s="174"/>
      <c r="D2" s="174"/>
      <c r="E2" s="174"/>
      <c r="F2" s="174"/>
      <c r="G2" s="174"/>
      <c r="H2" s="174"/>
      <c r="I2" s="174"/>
      <c r="J2" s="180" t="s">
        <v>89</v>
      </c>
    </row>
    <row r="3" spans="1:10" ht="19.5" customHeight="1">
      <c r="A3" s="25" t="s">
        <v>90</v>
      </c>
      <c r="B3" s="25"/>
      <c r="C3" s="25"/>
      <c r="D3" s="25"/>
      <c r="E3" s="25"/>
      <c r="F3" s="25"/>
      <c r="G3" s="25"/>
      <c r="H3" s="25"/>
      <c r="I3" s="25"/>
      <c r="J3" s="25"/>
    </row>
    <row r="4" spans="1:12" ht="19.5" customHeight="1">
      <c r="A4" s="111" t="s">
        <v>6</v>
      </c>
      <c r="B4" s="111"/>
      <c r="C4" s="111"/>
      <c r="D4" s="111"/>
      <c r="E4" s="111"/>
      <c r="F4" s="175"/>
      <c r="G4" s="175"/>
      <c r="H4" s="175"/>
      <c r="I4" s="175"/>
      <c r="J4" s="28" t="s">
        <v>7</v>
      </c>
      <c r="K4" s="53"/>
      <c r="L4" s="53"/>
    </row>
    <row r="5" spans="1:12" ht="19.5" customHeight="1">
      <c r="A5" s="150" t="s">
        <v>38</v>
      </c>
      <c r="B5" s="150"/>
      <c r="C5" s="150"/>
      <c r="D5" s="150"/>
      <c r="E5" s="150"/>
      <c r="F5" s="176" t="s">
        <v>39</v>
      </c>
      <c r="G5" s="176" t="s">
        <v>91</v>
      </c>
      <c r="H5" s="177" t="s">
        <v>92</v>
      </c>
      <c r="I5" s="177" t="s">
        <v>93</v>
      </c>
      <c r="J5" s="177" t="s">
        <v>94</v>
      </c>
      <c r="K5" s="53"/>
      <c r="L5" s="53"/>
    </row>
    <row r="6" spans="1:12" ht="19.5" customHeight="1">
      <c r="A6" s="150" t="s">
        <v>49</v>
      </c>
      <c r="B6" s="150"/>
      <c r="C6" s="150"/>
      <c r="D6" s="177" t="s">
        <v>50</v>
      </c>
      <c r="E6" s="177" t="s">
        <v>95</v>
      </c>
      <c r="F6" s="176"/>
      <c r="G6" s="176"/>
      <c r="H6" s="177"/>
      <c r="I6" s="177"/>
      <c r="J6" s="177"/>
      <c r="K6" s="53"/>
      <c r="L6" s="53"/>
    </row>
    <row r="7" spans="1:12" ht="20.25" customHeight="1">
      <c r="A7" s="178" t="s">
        <v>59</v>
      </c>
      <c r="B7" s="178" t="s">
        <v>60</v>
      </c>
      <c r="C7" s="151" t="s">
        <v>61</v>
      </c>
      <c r="D7" s="177"/>
      <c r="E7" s="177"/>
      <c r="F7" s="176"/>
      <c r="G7" s="176"/>
      <c r="H7" s="177"/>
      <c r="I7" s="177"/>
      <c r="J7" s="177"/>
      <c r="K7" s="53"/>
      <c r="L7" s="53"/>
    </row>
    <row r="8" spans="1:10" ht="20.25" customHeight="1">
      <c r="A8" s="46" t="s">
        <v>62</v>
      </c>
      <c r="B8" s="46" t="s">
        <v>63</v>
      </c>
      <c r="C8" s="46" t="s">
        <v>64</v>
      </c>
      <c r="D8" s="46" t="s">
        <v>65</v>
      </c>
      <c r="E8" s="91" t="s">
        <v>66</v>
      </c>
      <c r="F8" s="179">
        <f ca="1">SUM(G8:G8:J8)</f>
        <v>381.32</v>
      </c>
      <c r="G8" s="179">
        <v>381.32</v>
      </c>
      <c r="H8" s="179"/>
      <c r="I8" s="179"/>
      <c r="J8" s="179"/>
    </row>
    <row r="9" spans="1:10" ht="20.25" customHeight="1">
      <c r="A9" s="46" t="s">
        <v>62</v>
      </c>
      <c r="B9" s="46" t="s">
        <v>63</v>
      </c>
      <c r="C9" s="46" t="s">
        <v>63</v>
      </c>
      <c r="D9" s="46" t="s">
        <v>65</v>
      </c>
      <c r="E9" s="91" t="s">
        <v>67</v>
      </c>
      <c r="F9" s="179">
        <f aca="true" ca="1" t="shared" si="0" ref="F9:F19">SUM(G9:G9:J9)</f>
        <v>50.5</v>
      </c>
      <c r="G9" s="179"/>
      <c r="H9" s="179">
        <v>50.5</v>
      </c>
      <c r="I9" s="179"/>
      <c r="J9" s="179"/>
    </row>
    <row r="10" spans="1:10" ht="20.25" customHeight="1">
      <c r="A10" s="46" t="s">
        <v>62</v>
      </c>
      <c r="B10" s="46" t="s">
        <v>63</v>
      </c>
      <c r="C10" s="46" t="s">
        <v>68</v>
      </c>
      <c r="D10" s="46" t="s">
        <v>65</v>
      </c>
      <c r="E10" s="46" t="s">
        <v>69</v>
      </c>
      <c r="F10" s="179">
        <f ca="1" t="shared" si="0"/>
        <v>55</v>
      </c>
      <c r="G10" s="179"/>
      <c r="H10" s="179">
        <v>55</v>
      </c>
      <c r="I10" s="179"/>
      <c r="J10" s="179"/>
    </row>
    <row r="11" spans="1:10" ht="20.25" customHeight="1">
      <c r="A11" s="46" t="s">
        <v>62</v>
      </c>
      <c r="B11" s="46" t="s">
        <v>63</v>
      </c>
      <c r="C11" s="46" t="s">
        <v>70</v>
      </c>
      <c r="D11" s="46" t="s">
        <v>65</v>
      </c>
      <c r="E11" s="46" t="s">
        <v>71</v>
      </c>
      <c r="F11" s="179">
        <f ca="1" t="shared" si="0"/>
        <v>43.5</v>
      </c>
      <c r="G11" s="179"/>
      <c r="H11" s="179">
        <v>43.5</v>
      </c>
      <c r="I11" s="179"/>
      <c r="J11" s="179"/>
    </row>
    <row r="12" spans="1:10" ht="20.25" customHeight="1">
      <c r="A12" s="46" t="s">
        <v>62</v>
      </c>
      <c r="B12" s="46" t="s">
        <v>63</v>
      </c>
      <c r="C12" s="46" t="s">
        <v>72</v>
      </c>
      <c r="D12" s="46" t="s">
        <v>65</v>
      </c>
      <c r="E12" s="46" t="s">
        <v>73</v>
      </c>
      <c r="F12" s="179">
        <f ca="1" t="shared" si="0"/>
        <v>5.63</v>
      </c>
      <c r="G12" s="88">
        <v>5.63</v>
      </c>
      <c r="H12" s="179"/>
      <c r="I12" s="179"/>
      <c r="J12" s="179"/>
    </row>
    <row r="13" spans="1:10" ht="20.25" customHeight="1">
      <c r="A13" s="46" t="s">
        <v>62</v>
      </c>
      <c r="B13" s="46" t="s">
        <v>63</v>
      </c>
      <c r="C13" s="46" t="s">
        <v>74</v>
      </c>
      <c r="D13" s="46" t="s">
        <v>65</v>
      </c>
      <c r="E13" s="46" t="s">
        <v>75</v>
      </c>
      <c r="F13" s="179">
        <f ca="1" t="shared" si="0"/>
        <v>2.8</v>
      </c>
      <c r="G13" s="88">
        <v>2.8</v>
      </c>
      <c r="H13" s="179"/>
      <c r="I13" s="179"/>
      <c r="J13" s="179"/>
    </row>
    <row r="14" spans="1:10" ht="20.25" customHeight="1">
      <c r="A14" s="46" t="s">
        <v>76</v>
      </c>
      <c r="B14" s="46" t="s">
        <v>77</v>
      </c>
      <c r="C14" s="46" t="s">
        <v>78</v>
      </c>
      <c r="D14" s="46" t="s">
        <v>65</v>
      </c>
      <c r="E14" s="46" t="s">
        <v>79</v>
      </c>
      <c r="F14" s="179">
        <f ca="1" t="shared" si="0"/>
        <v>4.02</v>
      </c>
      <c r="G14" s="88">
        <v>4.02</v>
      </c>
      <c r="H14" s="179"/>
      <c r="I14" s="179"/>
      <c r="J14" s="179"/>
    </row>
    <row r="15" spans="1:10" ht="20.25" customHeight="1">
      <c r="A15" s="46" t="s">
        <v>80</v>
      </c>
      <c r="B15" s="46" t="s">
        <v>70</v>
      </c>
      <c r="C15" s="46" t="s">
        <v>64</v>
      </c>
      <c r="D15" s="46" t="s">
        <v>65</v>
      </c>
      <c r="E15" s="46" t="s">
        <v>81</v>
      </c>
      <c r="F15" s="179">
        <f ca="1" t="shared" si="0"/>
        <v>62.71</v>
      </c>
      <c r="G15" s="88">
        <v>62.71</v>
      </c>
      <c r="H15" s="179"/>
      <c r="I15" s="179"/>
      <c r="J15" s="179"/>
    </row>
    <row r="16" spans="1:10" ht="20.25" customHeight="1">
      <c r="A16" s="46" t="s">
        <v>80</v>
      </c>
      <c r="B16" s="46" t="s">
        <v>70</v>
      </c>
      <c r="C16" s="46" t="s">
        <v>70</v>
      </c>
      <c r="D16" s="46" t="s">
        <v>65</v>
      </c>
      <c r="E16" s="46" t="s">
        <v>82</v>
      </c>
      <c r="F16" s="179">
        <f ca="1" t="shared" si="0"/>
        <v>56.34</v>
      </c>
      <c r="G16" s="88">
        <v>56.34</v>
      </c>
      <c r="H16" s="179"/>
      <c r="I16" s="179"/>
      <c r="J16" s="179"/>
    </row>
    <row r="17" spans="1:10" ht="20.25" customHeight="1">
      <c r="A17" s="46" t="s">
        <v>83</v>
      </c>
      <c r="B17" s="46" t="s">
        <v>84</v>
      </c>
      <c r="C17" s="46" t="s">
        <v>64</v>
      </c>
      <c r="D17" s="46" t="s">
        <v>65</v>
      </c>
      <c r="E17" s="46" t="s">
        <v>85</v>
      </c>
      <c r="F17" s="179">
        <f ca="1" t="shared" si="0"/>
        <v>16.09</v>
      </c>
      <c r="G17" s="88">
        <v>16.09</v>
      </c>
      <c r="H17" s="179"/>
      <c r="I17" s="179"/>
      <c r="J17" s="179"/>
    </row>
    <row r="18" spans="1:10" ht="20.25" customHeight="1">
      <c r="A18" s="46" t="s">
        <v>83</v>
      </c>
      <c r="B18" s="46" t="s">
        <v>84</v>
      </c>
      <c r="C18" s="46" t="s">
        <v>63</v>
      </c>
      <c r="D18" s="46" t="s">
        <v>65</v>
      </c>
      <c r="E18" s="46" t="s">
        <v>86</v>
      </c>
      <c r="F18" s="179">
        <f ca="1" t="shared" si="0"/>
        <v>0.42</v>
      </c>
      <c r="G18" s="88">
        <v>0.42</v>
      </c>
      <c r="H18" s="179"/>
      <c r="I18" s="179"/>
      <c r="J18" s="179"/>
    </row>
    <row r="19" spans="1:10" ht="20.25" customHeight="1">
      <c r="A19" s="46" t="s">
        <v>87</v>
      </c>
      <c r="B19" s="46" t="s">
        <v>63</v>
      </c>
      <c r="C19" s="46" t="s">
        <v>64</v>
      </c>
      <c r="D19" s="46" t="s">
        <v>65</v>
      </c>
      <c r="E19" s="46" t="s">
        <v>88</v>
      </c>
      <c r="F19" s="179">
        <f ca="1" t="shared" si="0"/>
        <v>32.15</v>
      </c>
      <c r="G19" s="88">
        <v>32.15</v>
      </c>
      <c r="H19" s="179"/>
      <c r="I19" s="179"/>
      <c r="J19" s="179"/>
    </row>
    <row r="20" spans="1:10" ht="20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</row>
    <row r="21" spans="1:10" ht="20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</row>
    <row r="22" spans="1:10" ht="20.2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</row>
    <row r="23" spans="1:10" ht="20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F18" sqref="F18"/>
    </sheetView>
  </sheetViews>
  <sheetFormatPr defaultColWidth="6.875" defaultRowHeight="20.25" customHeight="1"/>
  <cols>
    <col min="1" max="1" width="40.125" style="20" customWidth="1"/>
    <col min="2" max="2" width="18.625" style="20" customWidth="1"/>
    <col min="3" max="3" width="31.00390625" style="20" customWidth="1"/>
    <col min="4" max="8" width="12.25390625" style="20" customWidth="1"/>
    <col min="9" max="34" width="6.50390625" style="20" customWidth="1"/>
    <col min="35" max="35" width="6.25390625" style="20" customWidth="1"/>
    <col min="36" max="38" width="6.875" style="20" customWidth="1"/>
    <col min="39" max="41" width="6.25390625" style="20" customWidth="1"/>
    <col min="42" max="253" width="8.00390625" style="20" customWidth="1"/>
    <col min="254" max="16384" width="6.875" style="20" customWidth="1"/>
  </cols>
  <sheetData>
    <row r="1" ht="20.25" customHeight="1">
      <c r="A1" s="87"/>
    </row>
    <row r="2" spans="1:34" ht="20.25" customHeight="1">
      <c r="A2" s="149"/>
      <c r="B2" s="149"/>
      <c r="C2" s="149"/>
      <c r="D2" s="149"/>
      <c r="E2" s="149"/>
      <c r="F2" s="149"/>
      <c r="G2" s="149"/>
      <c r="H2" s="63" t="s">
        <v>96</v>
      </c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1:34" ht="20.25" customHeight="1">
      <c r="A3" s="25" t="s">
        <v>97</v>
      </c>
      <c r="B3" s="25"/>
      <c r="C3" s="25"/>
      <c r="D3" s="25"/>
      <c r="E3" s="25"/>
      <c r="F3" s="25"/>
      <c r="G3" s="25"/>
      <c r="H3" s="25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</row>
    <row r="4" spans="1:34" ht="20.25" customHeight="1">
      <c r="A4" s="111" t="s">
        <v>6</v>
      </c>
      <c r="B4" s="111"/>
      <c r="C4" s="61"/>
      <c r="D4" s="61"/>
      <c r="E4" s="61"/>
      <c r="F4" s="61"/>
      <c r="G4" s="61"/>
      <c r="H4" s="28" t="s">
        <v>7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ht="20.25" customHeight="1">
      <c r="A5" s="150" t="s">
        <v>8</v>
      </c>
      <c r="B5" s="150"/>
      <c r="C5" s="150" t="s">
        <v>9</v>
      </c>
      <c r="D5" s="150"/>
      <c r="E5" s="150"/>
      <c r="F5" s="150"/>
      <c r="G5" s="150"/>
      <c r="H5" s="150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</row>
    <row r="6" spans="1:34" s="148" customFormat="1" ht="37.5" customHeight="1">
      <c r="A6" s="151" t="s">
        <v>10</v>
      </c>
      <c r="B6" s="152" t="s">
        <v>11</v>
      </c>
      <c r="C6" s="151" t="s">
        <v>10</v>
      </c>
      <c r="D6" s="151" t="s">
        <v>39</v>
      </c>
      <c r="E6" s="152" t="s">
        <v>98</v>
      </c>
      <c r="F6" s="153" t="s">
        <v>99</v>
      </c>
      <c r="G6" s="151" t="s">
        <v>100</v>
      </c>
      <c r="H6" s="153" t="s">
        <v>101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34" ht="24.75" customHeight="1">
      <c r="A7" s="154" t="s">
        <v>102</v>
      </c>
      <c r="B7" s="155">
        <v>710.48</v>
      </c>
      <c r="C7" s="156" t="s">
        <v>103</v>
      </c>
      <c r="D7" s="155">
        <f>SUM(E7:H7)</f>
        <v>0</v>
      </c>
      <c r="E7" s="155"/>
      <c r="F7" s="155"/>
      <c r="G7" s="155"/>
      <c r="H7" s="155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</row>
    <row r="8" spans="1:34" ht="24.75" customHeight="1">
      <c r="A8" s="154" t="s">
        <v>104</v>
      </c>
      <c r="B8" s="155">
        <v>710.48</v>
      </c>
      <c r="C8" s="156" t="s">
        <v>105</v>
      </c>
      <c r="D8" s="155">
        <f aca="true" t="shared" si="0" ref="D8:D19">SUM(E8:H8)</f>
        <v>538.73</v>
      </c>
      <c r="E8" s="157">
        <v>538.73</v>
      </c>
      <c r="F8" s="158"/>
      <c r="G8" s="158"/>
      <c r="H8" s="155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4" ht="24.75" customHeight="1">
      <c r="A9" s="154" t="s">
        <v>106</v>
      </c>
      <c r="B9" s="155"/>
      <c r="C9" s="156" t="s">
        <v>107</v>
      </c>
      <c r="D9" s="155">
        <f t="shared" si="0"/>
        <v>0</v>
      </c>
      <c r="E9" s="158"/>
      <c r="F9" s="158"/>
      <c r="G9" s="158"/>
      <c r="H9" s="155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</row>
    <row r="10" spans="1:34" ht="24.75" customHeight="1">
      <c r="A10" s="154" t="s">
        <v>108</v>
      </c>
      <c r="B10" s="157"/>
      <c r="C10" s="156" t="s">
        <v>109</v>
      </c>
      <c r="D10" s="155">
        <f t="shared" si="0"/>
        <v>0</v>
      </c>
      <c r="E10" s="158"/>
      <c r="F10" s="158"/>
      <c r="G10" s="158"/>
      <c r="H10" s="155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</row>
    <row r="11" spans="1:34" ht="24.75" customHeight="1">
      <c r="A11" s="154" t="s">
        <v>110</v>
      </c>
      <c r="B11" s="159"/>
      <c r="C11" s="156" t="s">
        <v>111</v>
      </c>
      <c r="D11" s="155">
        <f t="shared" si="0"/>
        <v>0</v>
      </c>
      <c r="E11" s="158"/>
      <c r="F11" s="158"/>
      <c r="G11" s="158"/>
      <c r="H11" s="155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</row>
    <row r="12" spans="1:34" ht="24.75" customHeight="1">
      <c r="A12" s="154" t="s">
        <v>104</v>
      </c>
      <c r="B12" s="155"/>
      <c r="C12" s="156" t="s">
        <v>112</v>
      </c>
      <c r="D12" s="155">
        <f t="shared" si="0"/>
        <v>4.02</v>
      </c>
      <c r="E12" s="157">
        <v>4.02</v>
      </c>
      <c r="F12" s="158"/>
      <c r="G12" s="158"/>
      <c r="H12" s="155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</row>
    <row r="13" spans="1:34" ht="24.75" customHeight="1">
      <c r="A13" s="154" t="s">
        <v>106</v>
      </c>
      <c r="B13" s="155"/>
      <c r="C13" s="160" t="s">
        <v>113</v>
      </c>
      <c r="D13" s="155">
        <f t="shared" si="0"/>
        <v>119.06</v>
      </c>
      <c r="E13" s="157">
        <v>119.06</v>
      </c>
      <c r="F13" s="158"/>
      <c r="G13" s="158"/>
      <c r="H13" s="155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</row>
    <row r="14" spans="1:34" ht="24.75" customHeight="1">
      <c r="A14" s="154" t="s">
        <v>108</v>
      </c>
      <c r="B14" s="155"/>
      <c r="C14" s="160" t="s">
        <v>114</v>
      </c>
      <c r="D14" s="155">
        <f t="shared" si="0"/>
        <v>16.51</v>
      </c>
      <c r="E14" s="157">
        <v>16.51</v>
      </c>
      <c r="F14" s="158"/>
      <c r="G14" s="158"/>
      <c r="H14" s="155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</row>
    <row r="15" spans="1:34" ht="24.75" customHeight="1">
      <c r="A15" s="154" t="s">
        <v>115</v>
      </c>
      <c r="B15" s="157"/>
      <c r="C15" s="160" t="s">
        <v>116</v>
      </c>
      <c r="D15" s="155">
        <f t="shared" si="0"/>
        <v>32.16</v>
      </c>
      <c r="E15" s="157">
        <v>32.16</v>
      </c>
      <c r="F15" s="158"/>
      <c r="G15" s="158"/>
      <c r="H15" s="155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</row>
    <row r="16" spans="1:34" ht="24.75" customHeight="1">
      <c r="A16" s="161"/>
      <c r="B16" s="162"/>
      <c r="C16" s="160"/>
      <c r="D16" s="155">
        <f t="shared" si="0"/>
        <v>0</v>
      </c>
      <c r="E16" s="157"/>
      <c r="F16" s="157"/>
      <c r="G16" s="157"/>
      <c r="H16" s="157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</row>
    <row r="17" spans="1:34" ht="24.75" customHeight="1">
      <c r="A17" s="163"/>
      <c r="B17" s="164"/>
      <c r="C17" s="163"/>
      <c r="D17" s="155">
        <f t="shared" si="0"/>
        <v>0</v>
      </c>
      <c r="E17" s="164"/>
      <c r="F17" s="164"/>
      <c r="G17" s="164"/>
      <c r="H17" s="164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</row>
    <row r="18" spans="1:34" ht="24.75" customHeight="1">
      <c r="A18" s="160"/>
      <c r="B18" s="157"/>
      <c r="C18" s="160" t="s">
        <v>117</v>
      </c>
      <c r="D18" s="155">
        <f t="shared" si="0"/>
        <v>0</v>
      </c>
      <c r="E18" s="165"/>
      <c r="F18" s="165"/>
      <c r="G18" s="165"/>
      <c r="H18" s="157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</row>
    <row r="19" spans="1:34" ht="24.75" customHeight="1">
      <c r="A19" s="160"/>
      <c r="B19" s="166"/>
      <c r="C19" s="160"/>
      <c r="D19" s="155">
        <f t="shared" si="0"/>
        <v>0</v>
      </c>
      <c r="E19" s="167"/>
      <c r="F19" s="167"/>
      <c r="G19" s="167"/>
      <c r="H19" s="167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</row>
    <row r="20" spans="1:34" ht="20.25" customHeight="1">
      <c r="A20" s="163" t="s">
        <v>34</v>
      </c>
      <c r="B20" s="166">
        <v>710.48</v>
      </c>
      <c r="C20" s="163" t="s">
        <v>35</v>
      </c>
      <c r="D20" s="157">
        <f>SUM(D7:D18)</f>
        <v>710.4799999999999</v>
      </c>
      <c r="E20" s="164"/>
      <c r="F20" s="164"/>
      <c r="G20" s="164"/>
      <c r="H20" s="164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</row>
    <row r="21" spans="1:34" ht="20.25" customHeight="1">
      <c r="A21" s="168"/>
      <c r="B21" s="169"/>
      <c r="C21" s="170"/>
      <c r="D21" s="170"/>
      <c r="E21" s="170"/>
      <c r="F21" s="170"/>
      <c r="G21" s="170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8"/>
  <sheetViews>
    <sheetView showZeros="0" tabSelected="1" zoomScaleSheetLayoutView="100" workbookViewId="0" topLeftCell="A1">
      <selection activeCell="E17" sqref="E17"/>
    </sheetView>
  </sheetViews>
  <sheetFormatPr defaultColWidth="7.00390625" defaultRowHeight="14.25"/>
  <cols>
    <col min="1" max="1" width="4.875" style="1" customWidth="1"/>
    <col min="2" max="2" width="4.375" style="1" customWidth="1"/>
    <col min="3" max="3" width="7.75390625" style="1" customWidth="1"/>
    <col min="4" max="4" width="21.00390625" style="1" customWidth="1"/>
    <col min="5" max="5" width="10.125" style="1" customWidth="1"/>
    <col min="6" max="8" width="7.25390625" style="1" customWidth="1"/>
    <col min="9" max="9" width="7.875" style="1" customWidth="1"/>
    <col min="10" max="41" width="4.875" style="1" customWidth="1"/>
    <col min="42" max="253" width="8.00390625" style="1" customWidth="1"/>
    <col min="254" max="16384" width="7.00390625" style="1" customWidth="1"/>
  </cols>
  <sheetData>
    <row r="1" spans="1:41" s="1" customFormat="1" ht="19.5" customHeight="1">
      <c r="A1" s="64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O1" s="24" t="s">
        <v>118</v>
      </c>
    </row>
    <row r="2" spans="1:41" s="1" customFormat="1" ht="19.5" customHeight="1">
      <c r="A2" s="25" t="s">
        <v>119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1" customFormat="1" ht="19.5" customHeight="1">
      <c r="A3" s="111" t="s">
        <v>6</v>
      </c>
      <c r="B3" s="94"/>
      <c r="C3" s="94"/>
      <c r="D3" s="94"/>
      <c r="E3" s="110"/>
      <c r="F3" s="110"/>
      <c r="G3" s="110"/>
      <c r="H3" s="110"/>
      <c r="I3" s="110"/>
      <c r="J3" s="110"/>
      <c r="K3" s="110"/>
      <c r="L3" s="110"/>
      <c r="M3" s="110"/>
      <c r="N3" s="110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O3" s="28" t="s">
        <v>7</v>
      </c>
    </row>
    <row r="4" spans="1:41" s="1" customFormat="1" ht="19.5" customHeight="1">
      <c r="A4" s="99" t="s">
        <v>38</v>
      </c>
      <c r="B4" s="119"/>
      <c r="C4" s="119"/>
      <c r="D4" s="100"/>
      <c r="E4" s="131" t="s">
        <v>120</v>
      </c>
      <c r="F4" s="132" t="s">
        <v>121</v>
      </c>
      <c r="G4" s="133"/>
      <c r="H4" s="133"/>
      <c r="I4" s="133"/>
      <c r="J4" s="133"/>
      <c r="K4" s="133"/>
      <c r="L4" s="133"/>
      <c r="M4" s="133"/>
      <c r="N4" s="133"/>
      <c r="O4" s="143"/>
      <c r="P4" s="132" t="s">
        <v>122</v>
      </c>
      <c r="Q4" s="133"/>
      <c r="R4" s="133"/>
      <c r="S4" s="133"/>
      <c r="T4" s="133"/>
      <c r="U4" s="133"/>
      <c r="V4" s="133"/>
      <c r="W4" s="133"/>
      <c r="X4" s="133"/>
      <c r="Y4" s="143"/>
      <c r="Z4" s="132" t="s">
        <v>123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43"/>
    </row>
    <row r="5" spans="1:41" s="1" customFormat="1" ht="19.5" customHeight="1">
      <c r="A5" s="95" t="s">
        <v>49</v>
      </c>
      <c r="B5" s="97"/>
      <c r="C5" s="102" t="s">
        <v>50</v>
      </c>
      <c r="D5" s="125" t="s">
        <v>95</v>
      </c>
      <c r="E5" s="134"/>
      <c r="F5" s="135" t="s">
        <v>39</v>
      </c>
      <c r="G5" s="136" t="s">
        <v>124</v>
      </c>
      <c r="H5" s="137"/>
      <c r="I5" s="144"/>
      <c r="J5" s="136" t="s">
        <v>125</v>
      </c>
      <c r="K5" s="137"/>
      <c r="L5" s="144"/>
      <c r="M5" s="136" t="s">
        <v>126</v>
      </c>
      <c r="N5" s="137"/>
      <c r="O5" s="144"/>
      <c r="P5" s="101" t="s">
        <v>39</v>
      </c>
      <c r="Q5" s="136" t="s">
        <v>124</v>
      </c>
      <c r="R5" s="137"/>
      <c r="S5" s="144"/>
      <c r="T5" s="136" t="s">
        <v>125</v>
      </c>
      <c r="U5" s="137"/>
      <c r="V5" s="144"/>
      <c r="W5" s="136" t="s">
        <v>126</v>
      </c>
      <c r="X5" s="137"/>
      <c r="Y5" s="144"/>
      <c r="Z5" s="135" t="s">
        <v>39</v>
      </c>
      <c r="AA5" s="136" t="s">
        <v>124</v>
      </c>
      <c r="AB5" s="137"/>
      <c r="AC5" s="144"/>
      <c r="AD5" s="136" t="s">
        <v>125</v>
      </c>
      <c r="AE5" s="137"/>
      <c r="AF5" s="144"/>
      <c r="AG5" s="136" t="s">
        <v>126</v>
      </c>
      <c r="AH5" s="137"/>
      <c r="AI5" s="144"/>
      <c r="AJ5" s="136" t="s">
        <v>127</v>
      </c>
      <c r="AK5" s="137"/>
      <c r="AL5" s="144"/>
      <c r="AM5" s="136" t="s">
        <v>101</v>
      </c>
      <c r="AN5" s="137"/>
      <c r="AO5" s="144"/>
    </row>
    <row r="6" spans="1:41" s="1" customFormat="1" ht="29.25" customHeight="1">
      <c r="A6" s="138" t="s">
        <v>59</v>
      </c>
      <c r="B6" s="138" t="s">
        <v>60</v>
      </c>
      <c r="C6" s="43"/>
      <c r="D6" s="43"/>
      <c r="E6" s="139"/>
      <c r="F6" s="106"/>
      <c r="G6" s="140" t="s">
        <v>54</v>
      </c>
      <c r="H6" s="141" t="s">
        <v>91</v>
      </c>
      <c r="I6" s="141" t="s">
        <v>92</v>
      </c>
      <c r="J6" s="140" t="s">
        <v>54</v>
      </c>
      <c r="K6" s="141" t="s">
        <v>91</v>
      </c>
      <c r="L6" s="141" t="s">
        <v>92</v>
      </c>
      <c r="M6" s="140" t="s">
        <v>54</v>
      </c>
      <c r="N6" s="141" t="s">
        <v>91</v>
      </c>
      <c r="O6" s="145" t="s">
        <v>92</v>
      </c>
      <c r="P6" s="106"/>
      <c r="Q6" s="146" t="s">
        <v>54</v>
      </c>
      <c r="R6" s="44" t="s">
        <v>91</v>
      </c>
      <c r="S6" s="44" t="s">
        <v>92</v>
      </c>
      <c r="T6" s="146" t="s">
        <v>54</v>
      </c>
      <c r="U6" s="44" t="s">
        <v>91</v>
      </c>
      <c r="V6" s="43" t="s">
        <v>92</v>
      </c>
      <c r="W6" s="38" t="s">
        <v>54</v>
      </c>
      <c r="X6" s="146" t="s">
        <v>91</v>
      </c>
      <c r="Y6" s="44" t="s">
        <v>92</v>
      </c>
      <c r="Z6" s="106"/>
      <c r="AA6" s="140" t="s">
        <v>54</v>
      </c>
      <c r="AB6" s="138" t="s">
        <v>91</v>
      </c>
      <c r="AC6" s="138" t="s">
        <v>92</v>
      </c>
      <c r="AD6" s="140" t="s">
        <v>54</v>
      </c>
      <c r="AE6" s="138" t="s">
        <v>91</v>
      </c>
      <c r="AF6" s="138" t="s">
        <v>92</v>
      </c>
      <c r="AG6" s="140" t="s">
        <v>54</v>
      </c>
      <c r="AH6" s="141" t="s">
        <v>91</v>
      </c>
      <c r="AI6" s="141" t="s">
        <v>92</v>
      </c>
      <c r="AJ6" s="140" t="s">
        <v>54</v>
      </c>
      <c r="AK6" s="141" t="s">
        <v>91</v>
      </c>
      <c r="AL6" s="141" t="s">
        <v>92</v>
      </c>
      <c r="AM6" s="140" t="s">
        <v>54</v>
      </c>
      <c r="AN6" s="141" t="s">
        <v>91</v>
      </c>
      <c r="AO6" s="141" t="s">
        <v>92</v>
      </c>
    </row>
    <row r="7" spans="1:41" s="1" customFormat="1" ht="18" customHeight="1">
      <c r="A7" s="75"/>
      <c r="B7" s="75"/>
      <c r="C7" s="75" t="s">
        <v>128</v>
      </c>
      <c r="D7" s="75" t="s">
        <v>39</v>
      </c>
      <c r="E7" s="47">
        <f>SUM(E8:E28)</f>
        <v>710.4800000000001</v>
      </c>
      <c r="F7" s="47">
        <f>SUM(F8:F28)</f>
        <v>710.4800000000001</v>
      </c>
      <c r="G7" s="47">
        <f>SUM(G8:G28)</f>
        <v>710.4800000000001</v>
      </c>
      <c r="H7" s="47">
        <f>SUM(H8:H28)</f>
        <v>561.48</v>
      </c>
      <c r="I7" s="47">
        <f>SUM(I8:I28)</f>
        <v>149</v>
      </c>
      <c r="J7" s="47">
        <f aca="true" t="shared" si="0" ref="J7:J70">SUM(K7:L7)</f>
        <v>0</v>
      </c>
      <c r="K7" s="47">
        <v>0</v>
      </c>
      <c r="L7" s="47">
        <v>0</v>
      </c>
      <c r="M7" s="47">
        <f aca="true" t="shared" si="1" ref="M7:M16">SUM(N7:O7)</f>
        <v>0</v>
      </c>
      <c r="N7" s="47">
        <v>0</v>
      </c>
      <c r="O7" s="47">
        <v>0</v>
      </c>
      <c r="P7" s="47">
        <f aca="true" t="shared" si="2" ref="P7:P70">SUM(Q7,T7,W7)</f>
        <v>0</v>
      </c>
      <c r="Q7" s="47">
        <f aca="true" t="shared" si="3" ref="Q7:Q70">SUM(R7:S7)</f>
        <v>0</v>
      </c>
      <c r="R7" s="47">
        <v>0</v>
      </c>
      <c r="S7" s="47">
        <v>0</v>
      </c>
      <c r="T7" s="47">
        <f aca="true" t="shared" si="4" ref="T7:T70">SUM(U7:V7)</f>
        <v>0</v>
      </c>
      <c r="U7" s="47">
        <v>0</v>
      </c>
      <c r="V7" s="47">
        <v>0</v>
      </c>
      <c r="W7" s="47">
        <f aca="true" t="shared" si="5" ref="W7:W70">SUM(X7:Y7)</f>
        <v>0</v>
      </c>
      <c r="X7" s="47">
        <v>0</v>
      </c>
      <c r="Y7" s="47">
        <v>0</v>
      </c>
      <c r="Z7" s="47">
        <f aca="true" t="shared" si="6" ref="Z7:Z70">SUM(AA7,AD7,AG7,AJ7,AM7)</f>
        <v>0</v>
      </c>
      <c r="AA7" s="47">
        <f aca="true" t="shared" si="7" ref="AA7:AA70">SUM(AB7:AC7)</f>
        <v>0</v>
      </c>
      <c r="AB7" s="47"/>
      <c r="AC7" s="47"/>
      <c r="AD7" s="47">
        <f aca="true" t="shared" si="8" ref="AD7:AD70">SUM(AE7:AF7)</f>
        <v>0</v>
      </c>
      <c r="AE7" s="47">
        <v>0</v>
      </c>
      <c r="AF7" s="47">
        <v>0</v>
      </c>
      <c r="AG7" s="47">
        <f aca="true" t="shared" si="9" ref="AG7:AG70">SUM(AH7:AI7)</f>
        <v>0</v>
      </c>
      <c r="AH7" s="47">
        <v>0</v>
      </c>
      <c r="AI7" s="47">
        <v>0</v>
      </c>
      <c r="AJ7" s="47">
        <f aca="true" t="shared" si="10" ref="AJ7:AJ70">SUM(AK7:AL7)</f>
        <v>0</v>
      </c>
      <c r="AK7" s="47">
        <v>0</v>
      </c>
      <c r="AL7" s="47">
        <v>0</v>
      </c>
      <c r="AM7" s="47">
        <f aca="true" t="shared" si="11" ref="AM7:AM70">SUM(AN7:AO7)</f>
        <v>0</v>
      </c>
      <c r="AN7" s="47">
        <v>0</v>
      </c>
      <c r="AO7" s="147">
        <v>0</v>
      </c>
    </row>
    <row r="8" spans="1:41" s="1" customFormat="1" ht="18" customHeight="1">
      <c r="A8" s="75" t="s">
        <v>129</v>
      </c>
      <c r="B8" s="75" t="s">
        <v>64</v>
      </c>
      <c r="C8" s="75" t="s">
        <v>65</v>
      </c>
      <c r="D8" s="75" t="s">
        <v>130</v>
      </c>
      <c r="E8" s="47">
        <f aca="true" t="shared" si="12" ref="E8:E20">SUM(F8,P8,Z8)</f>
        <v>165.15</v>
      </c>
      <c r="F8" s="47">
        <f aca="true" t="shared" si="13" ref="F8:F20">SUM(G8,J8,M8)</f>
        <v>165.15</v>
      </c>
      <c r="G8" s="47">
        <f aca="true" t="shared" si="14" ref="G8:G14">SUM(H8:I8)</f>
        <v>165.15</v>
      </c>
      <c r="H8" s="47">
        <v>165.15</v>
      </c>
      <c r="I8" s="47"/>
      <c r="J8" s="47">
        <f t="shared" si="0"/>
        <v>0</v>
      </c>
      <c r="K8" s="47">
        <v>0</v>
      </c>
      <c r="L8" s="47">
        <v>0</v>
      </c>
      <c r="M8" s="47">
        <f t="shared" si="1"/>
        <v>0</v>
      </c>
      <c r="N8" s="47">
        <v>0</v>
      </c>
      <c r="O8" s="47">
        <v>0</v>
      </c>
      <c r="P8" s="47">
        <f t="shared" si="2"/>
        <v>0</v>
      </c>
      <c r="Q8" s="47">
        <f t="shared" si="3"/>
        <v>0</v>
      </c>
      <c r="R8" s="47">
        <v>0</v>
      </c>
      <c r="S8" s="47">
        <v>0</v>
      </c>
      <c r="T8" s="47">
        <f t="shared" si="4"/>
        <v>0</v>
      </c>
      <c r="U8" s="47">
        <v>0</v>
      </c>
      <c r="V8" s="47">
        <v>0</v>
      </c>
      <c r="W8" s="47">
        <f t="shared" si="5"/>
        <v>0</v>
      </c>
      <c r="X8" s="47">
        <v>0</v>
      </c>
      <c r="Y8" s="47">
        <v>0</v>
      </c>
      <c r="Z8" s="47">
        <f t="shared" si="6"/>
        <v>0</v>
      </c>
      <c r="AA8" s="47">
        <f t="shared" si="7"/>
        <v>0</v>
      </c>
      <c r="AB8" s="47"/>
      <c r="AC8" s="47"/>
      <c r="AD8" s="47">
        <f t="shared" si="8"/>
        <v>0</v>
      </c>
      <c r="AE8" s="47">
        <v>0</v>
      </c>
      <c r="AF8" s="47">
        <v>0</v>
      </c>
      <c r="AG8" s="47">
        <f t="shared" si="9"/>
        <v>0</v>
      </c>
      <c r="AH8" s="47">
        <v>0</v>
      </c>
      <c r="AI8" s="47">
        <v>0</v>
      </c>
      <c r="AJ8" s="47">
        <f t="shared" si="10"/>
        <v>0</v>
      </c>
      <c r="AK8" s="47">
        <v>0</v>
      </c>
      <c r="AL8" s="47">
        <v>0</v>
      </c>
      <c r="AM8" s="47">
        <f t="shared" si="11"/>
        <v>0</v>
      </c>
      <c r="AN8" s="47">
        <v>0</v>
      </c>
      <c r="AO8" s="147">
        <v>0</v>
      </c>
    </row>
    <row r="9" spans="1:41" s="1" customFormat="1" ht="18" customHeight="1">
      <c r="A9" s="75" t="s">
        <v>129</v>
      </c>
      <c r="B9" s="75" t="s">
        <v>64</v>
      </c>
      <c r="C9" s="75" t="s">
        <v>65</v>
      </c>
      <c r="D9" s="75" t="s">
        <v>131</v>
      </c>
      <c r="E9" s="47">
        <f t="shared" si="12"/>
        <v>98.67</v>
      </c>
      <c r="F9" s="47">
        <f t="shared" si="13"/>
        <v>98.67</v>
      </c>
      <c r="G9" s="47">
        <f t="shared" si="14"/>
        <v>98.67</v>
      </c>
      <c r="H9" s="47">
        <v>98.67</v>
      </c>
      <c r="I9" s="47"/>
      <c r="J9" s="47">
        <f t="shared" si="0"/>
        <v>0</v>
      </c>
      <c r="K9" s="47">
        <v>0</v>
      </c>
      <c r="L9" s="47">
        <v>0</v>
      </c>
      <c r="M9" s="47">
        <f t="shared" si="1"/>
        <v>0</v>
      </c>
      <c r="N9" s="47">
        <v>0</v>
      </c>
      <c r="O9" s="47">
        <v>0</v>
      </c>
      <c r="P9" s="47">
        <f t="shared" si="2"/>
        <v>0</v>
      </c>
      <c r="Q9" s="47">
        <f t="shared" si="3"/>
        <v>0</v>
      </c>
      <c r="R9" s="47">
        <v>0</v>
      </c>
      <c r="S9" s="47">
        <v>0</v>
      </c>
      <c r="T9" s="47">
        <f t="shared" si="4"/>
        <v>0</v>
      </c>
      <c r="U9" s="47">
        <v>0</v>
      </c>
      <c r="V9" s="47">
        <v>0</v>
      </c>
      <c r="W9" s="47">
        <f t="shared" si="5"/>
        <v>0</v>
      </c>
      <c r="X9" s="47">
        <v>0</v>
      </c>
      <c r="Y9" s="47">
        <v>0</v>
      </c>
      <c r="Z9" s="47">
        <f t="shared" si="6"/>
        <v>0</v>
      </c>
      <c r="AA9" s="47">
        <f t="shared" si="7"/>
        <v>0</v>
      </c>
      <c r="AB9" s="47"/>
      <c r="AC9" s="47"/>
      <c r="AD9" s="47">
        <f t="shared" si="8"/>
        <v>0</v>
      </c>
      <c r="AE9" s="47">
        <v>0</v>
      </c>
      <c r="AF9" s="47">
        <v>0</v>
      </c>
      <c r="AG9" s="47">
        <f t="shared" si="9"/>
        <v>0</v>
      </c>
      <c r="AH9" s="47">
        <v>0</v>
      </c>
      <c r="AI9" s="47">
        <v>0</v>
      </c>
      <c r="AJ9" s="47">
        <f t="shared" si="10"/>
        <v>0</v>
      </c>
      <c r="AK9" s="47">
        <v>0</v>
      </c>
      <c r="AL9" s="47">
        <v>0</v>
      </c>
      <c r="AM9" s="47">
        <f t="shared" si="11"/>
        <v>0</v>
      </c>
      <c r="AN9" s="47">
        <v>0</v>
      </c>
      <c r="AO9" s="147">
        <v>0</v>
      </c>
    </row>
    <row r="10" spans="1:41" s="1" customFormat="1" ht="18" customHeight="1">
      <c r="A10" s="75" t="s">
        <v>129</v>
      </c>
      <c r="B10" s="75" t="s">
        <v>64</v>
      </c>
      <c r="C10" s="75" t="s">
        <v>65</v>
      </c>
      <c r="D10" s="75" t="s">
        <v>132</v>
      </c>
      <c r="E10" s="47">
        <f t="shared" si="12"/>
        <v>5.31</v>
      </c>
      <c r="F10" s="47">
        <f t="shared" si="13"/>
        <v>5.31</v>
      </c>
      <c r="G10" s="47">
        <f t="shared" si="14"/>
        <v>5.31</v>
      </c>
      <c r="H10" s="47">
        <v>5.31</v>
      </c>
      <c r="I10" s="47"/>
      <c r="J10" s="47">
        <f t="shared" si="0"/>
        <v>0</v>
      </c>
      <c r="K10" s="47">
        <v>0</v>
      </c>
      <c r="L10" s="47">
        <v>0</v>
      </c>
      <c r="M10" s="47">
        <f t="shared" si="1"/>
        <v>0</v>
      </c>
      <c r="N10" s="47">
        <v>0</v>
      </c>
      <c r="O10" s="47">
        <v>0</v>
      </c>
      <c r="P10" s="47">
        <f t="shared" si="2"/>
        <v>0</v>
      </c>
      <c r="Q10" s="47">
        <f t="shared" si="3"/>
        <v>0</v>
      </c>
      <c r="R10" s="47">
        <v>0</v>
      </c>
      <c r="S10" s="47">
        <v>0</v>
      </c>
      <c r="T10" s="47">
        <f t="shared" si="4"/>
        <v>0</v>
      </c>
      <c r="U10" s="47">
        <v>0</v>
      </c>
      <c r="V10" s="47">
        <v>0</v>
      </c>
      <c r="W10" s="47">
        <f t="shared" si="5"/>
        <v>0</v>
      </c>
      <c r="X10" s="47">
        <v>0</v>
      </c>
      <c r="Y10" s="47">
        <v>0</v>
      </c>
      <c r="Z10" s="47">
        <f t="shared" si="6"/>
        <v>0</v>
      </c>
      <c r="AA10" s="47">
        <f t="shared" si="7"/>
        <v>0</v>
      </c>
      <c r="AB10" s="47"/>
      <c r="AC10" s="47"/>
      <c r="AD10" s="47">
        <f t="shared" si="8"/>
        <v>0</v>
      </c>
      <c r="AE10" s="47">
        <v>0</v>
      </c>
      <c r="AF10" s="47">
        <v>0</v>
      </c>
      <c r="AG10" s="47">
        <f t="shared" si="9"/>
        <v>0</v>
      </c>
      <c r="AH10" s="47">
        <v>0</v>
      </c>
      <c r="AI10" s="47">
        <v>0</v>
      </c>
      <c r="AJ10" s="47">
        <f t="shared" si="10"/>
        <v>0</v>
      </c>
      <c r="AK10" s="47">
        <v>0</v>
      </c>
      <c r="AL10" s="47">
        <v>0</v>
      </c>
      <c r="AM10" s="47">
        <f t="shared" si="11"/>
        <v>0</v>
      </c>
      <c r="AN10" s="47">
        <v>0</v>
      </c>
      <c r="AO10" s="147">
        <v>0</v>
      </c>
    </row>
    <row r="11" spans="1:41" s="1" customFormat="1" ht="18" customHeight="1">
      <c r="A11" s="75" t="s">
        <v>129</v>
      </c>
      <c r="B11" s="75" t="s">
        <v>63</v>
      </c>
      <c r="C11" s="75" t="s">
        <v>65</v>
      </c>
      <c r="D11" s="75" t="s">
        <v>133</v>
      </c>
      <c r="E11" s="47">
        <f t="shared" si="12"/>
        <v>56.35</v>
      </c>
      <c r="F11" s="47">
        <f t="shared" si="13"/>
        <v>56.35</v>
      </c>
      <c r="G11" s="47">
        <f t="shared" si="14"/>
        <v>56.35</v>
      </c>
      <c r="H11" s="47">
        <v>56.35</v>
      </c>
      <c r="I11" s="47"/>
      <c r="J11" s="47">
        <f t="shared" si="0"/>
        <v>0</v>
      </c>
      <c r="K11" s="47">
        <v>0</v>
      </c>
      <c r="L11" s="47">
        <v>0</v>
      </c>
      <c r="M11" s="47">
        <f t="shared" si="1"/>
        <v>0</v>
      </c>
      <c r="N11" s="47">
        <v>0</v>
      </c>
      <c r="O11" s="47">
        <v>0</v>
      </c>
      <c r="P11" s="47">
        <f t="shared" si="2"/>
        <v>0</v>
      </c>
      <c r="Q11" s="47">
        <f t="shared" si="3"/>
        <v>0</v>
      </c>
      <c r="R11" s="47">
        <v>0</v>
      </c>
      <c r="S11" s="47">
        <v>0</v>
      </c>
      <c r="T11" s="47">
        <f t="shared" si="4"/>
        <v>0</v>
      </c>
      <c r="U11" s="47">
        <v>0</v>
      </c>
      <c r="V11" s="47">
        <v>0</v>
      </c>
      <c r="W11" s="47">
        <f t="shared" si="5"/>
        <v>0</v>
      </c>
      <c r="X11" s="47">
        <v>0</v>
      </c>
      <c r="Y11" s="47">
        <v>0</v>
      </c>
      <c r="Z11" s="47">
        <f t="shared" si="6"/>
        <v>0</v>
      </c>
      <c r="AA11" s="47">
        <f t="shared" si="7"/>
        <v>0</v>
      </c>
      <c r="AB11" s="47"/>
      <c r="AC11" s="47"/>
      <c r="AD11" s="47">
        <f t="shared" si="8"/>
        <v>0</v>
      </c>
      <c r="AE11" s="47">
        <v>0</v>
      </c>
      <c r="AF11" s="47">
        <v>0</v>
      </c>
      <c r="AG11" s="47">
        <f t="shared" si="9"/>
        <v>0</v>
      </c>
      <c r="AH11" s="47">
        <v>0</v>
      </c>
      <c r="AI11" s="47">
        <v>0</v>
      </c>
      <c r="AJ11" s="47">
        <f t="shared" si="10"/>
        <v>0</v>
      </c>
      <c r="AK11" s="47">
        <v>0</v>
      </c>
      <c r="AL11" s="47">
        <v>0</v>
      </c>
      <c r="AM11" s="47">
        <f t="shared" si="11"/>
        <v>0</v>
      </c>
      <c r="AN11" s="47">
        <v>0</v>
      </c>
      <c r="AO11" s="147">
        <v>0</v>
      </c>
    </row>
    <row r="12" spans="1:41" s="1" customFormat="1" ht="18" customHeight="1">
      <c r="A12" s="75" t="s">
        <v>129</v>
      </c>
      <c r="B12" s="75" t="s">
        <v>63</v>
      </c>
      <c r="C12" s="75" t="s">
        <v>65</v>
      </c>
      <c r="D12" s="75" t="s">
        <v>134</v>
      </c>
      <c r="E12" s="47">
        <f t="shared" si="12"/>
        <v>16.51</v>
      </c>
      <c r="F12" s="47">
        <f t="shared" si="13"/>
        <v>16.51</v>
      </c>
      <c r="G12" s="47">
        <f t="shared" si="14"/>
        <v>16.51</v>
      </c>
      <c r="H12" s="47">
        <v>16.51</v>
      </c>
      <c r="I12" s="47"/>
      <c r="J12" s="47">
        <f t="shared" si="0"/>
        <v>0</v>
      </c>
      <c r="K12" s="47">
        <v>0</v>
      </c>
      <c r="L12" s="47">
        <v>0</v>
      </c>
      <c r="M12" s="47">
        <f t="shared" si="1"/>
        <v>0</v>
      </c>
      <c r="N12" s="47">
        <v>0</v>
      </c>
      <c r="O12" s="47">
        <v>0</v>
      </c>
      <c r="P12" s="47">
        <f t="shared" si="2"/>
        <v>0</v>
      </c>
      <c r="Q12" s="47">
        <f t="shared" si="3"/>
        <v>0</v>
      </c>
      <c r="R12" s="47">
        <v>0</v>
      </c>
      <c r="S12" s="47">
        <v>0</v>
      </c>
      <c r="T12" s="47">
        <f t="shared" si="4"/>
        <v>0</v>
      </c>
      <c r="U12" s="47">
        <v>0</v>
      </c>
      <c r="V12" s="47">
        <v>0</v>
      </c>
      <c r="W12" s="47">
        <f t="shared" si="5"/>
        <v>0</v>
      </c>
      <c r="X12" s="47">
        <v>0</v>
      </c>
      <c r="Y12" s="47">
        <v>0</v>
      </c>
      <c r="Z12" s="47">
        <f t="shared" si="6"/>
        <v>0</v>
      </c>
      <c r="AA12" s="47">
        <f t="shared" si="7"/>
        <v>0</v>
      </c>
      <c r="AB12" s="47"/>
      <c r="AC12" s="47"/>
      <c r="AD12" s="47">
        <f t="shared" si="8"/>
        <v>0</v>
      </c>
      <c r="AE12" s="47">
        <v>0</v>
      </c>
      <c r="AF12" s="47">
        <v>0</v>
      </c>
      <c r="AG12" s="47">
        <f t="shared" si="9"/>
        <v>0</v>
      </c>
      <c r="AH12" s="47">
        <v>0</v>
      </c>
      <c r="AI12" s="47">
        <v>0</v>
      </c>
      <c r="AJ12" s="47">
        <f t="shared" si="10"/>
        <v>0</v>
      </c>
      <c r="AK12" s="47">
        <v>0</v>
      </c>
      <c r="AL12" s="47">
        <v>0</v>
      </c>
      <c r="AM12" s="47">
        <f t="shared" si="11"/>
        <v>0</v>
      </c>
      <c r="AN12" s="47">
        <v>0</v>
      </c>
      <c r="AO12" s="147">
        <v>0</v>
      </c>
    </row>
    <row r="13" spans="1:41" s="1" customFormat="1" ht="18" customHeight="1">
      <c r="A13" s="75" t="s">
        <v>129</v>
      </c>
      <c r="B13" s="75" t="s">
        <v>63</v>
      </c>
      <c r="C13" s="75" t="s">
        <v>65</v>
      </c>
      <c r="D13" s="75" t="s">
        <v>135</v>
      </c>
      <c r="E13" s="47">
        <f t="shared" si="12"/>
        <v>1.72</v>
      </c>
      <c r="F13" s="47">
        <f t="shared" si="13"/>
        <v>1.72</v>
      </c>
      <c r="G13" s="47">
        <f t="shared" si="14"/>
        <v>1.72</v>
      </c>
      <c r="H13" s="47">
        <v>1.72</v>
      </c>
      <c r="I13" s="47"/>
      <c r="J13" s="47">
        <f t="shared" si="0"/>
        <v>0</v>
      </c>
      <c r="K13" s="47">
        <v>0</v>
      </c>
      <c r="L13" s="47">
        <v>0</v>
      </c>
      <c r="M13" s="47">
        <f t="shared" si="1"/>
        <v>0</v>
      </c>
      <c r="N13" s="47">
        <v>0</v>
      </c>
      <c r="O13" s="47">
        <v>0</v>
      </c>
      <c r="P13" s="47">
        <f t="shared" si="2"/>
        <v>0</v>
      </c>
      <c r="Q13" s="47">
        <f t="shared" si="3"/>
        <v>0</v>
      </c>
      <c r="R13" s="47">
        <v>0</v>
      </c>
      <c r="S13" s="47">
        <v>0</v>
      </c>
      <c r="T13" s="47">
        <f t="shared" si="4"/>
        <v>0</v>
      </c>
      <c r="U13" s="47">
        <v>0</v>
      </c>
      <c r="V13" s="47">
        <v>0</v>
      </c>
      <c r="W13" s="47">
        <f t="shared" si="5"/>
        <v>0</v>
      </c>
      <c r="X13" s="47">
        <v>0</v>
      </c>
      <c r="Y13" s="47">
        <v>0</v>
      </c>
      <c r="Z13" s="47">
        <f t="shared" si="6"/>
        <v>0</v>
      </c>
      <c r="AA13" s="47">
        <f t="shared" si="7"/>
        <v>0</v>
      </c>
      <c r="AB13" s="47"/>
      <c r="AC13" s="47"/>
      <c r="AD13" s="47">
        <f t="shared" si="8"/>
        <v>0</v>
      </c>
      <c r="AE13" s="47">
        <v>0</v>
      </c>
      <c r="AF13" s="47">
        <v>0</v>
      </c>
      <c r="AG13" s="47">
        <f t="shared" si="9"/>
        <v>0</v>
      </c>
      <c r="AH13" s="47">
        <v>0</v>
      </c>
      <c r="AI13" s="47">
        <v>0</v>
      </c>
      <c r="AJ13" s="47">
        <f t="shared" si="10"/>
        <v>0</v>
      </c>
      <c r="AK13" s="47">
        <v>0</v>
      </c>
      <c r="AL13" s="47">
        <v>0</v>
      </c>
      <c r="AM13" s="47">
        <f t="shared" si="11"/>
        <v>0</v>
      </c>
      <c r="AN13" s="47">
        <v>0</v>
      </c>
      <c r="AO13" s="147">
        <v>0</v>
      </c>
    </row>
    <row r="14" spans="1:41" s="1" customFormat="1" ht="18" customHeight="1">
      <c r="A14" s="75" t="s">
        <v>129</v>
      </c>
      <c r="B14" s="75" t="s">
        <v>78</v>
      </c>
      <c r="C14" s="75" t="s">
        <v>65</v>
      </c>
      <c r="D14" s="75" t="s">
        <v>136</v>
      </c>
      <c r="E14" s="47">
        <f t="shared" si="12"/>
        <v>32.15</v>
      </c>
      <c r="F14" s="47">
        <f t="shared" si="13"/>
        <v>32.15</v>
      </c>
      <c r="G14" s="47">
        <f t="shared" si="14"/>
        <v>32.15</v>
      </c>
      <c r="H14" s="47">
        <v>32.15</v>
      </c>
      <c r="I14" s="47"/>
      <c r="J14" s="47">
        <f t="shared" si="0"/>
        <v>0</v>
      </c>
      <c r="K14" s="47">
        <v>0</v>
      </c>
      <c r="L14" s="47">
        <v>0</v>
      </c>
      <c r="M14" s="47">
        <f t="shared" si="1"/>
        <v>0</v>
      </c>
      <c r="N14" s="47">
        <v>0</v>
      </c>
      <c r="O14" s="47">
        <v>0</v>
      </c>
      <c r="P14" s="47">
        <f t="shared" si="2"/>
        <v>0</v>
      </c>
      <c r="Q14" s="47">
        <f t="shared" si="3"/>
        <v>0</v>
      </c>
      <c r="R14" s="47">
        <v>0</v>
      </c>
      <c r="S14" s="47">
        <v>0</v>
      </c>
      <c r="T14" s="47">
        <f t="shared" si="4"/>
        <v>0</v>
      </c>
      <c r="U14" s="47">
        <v>0</v>
      </c>
      <c r="V14" s="47">
        <v>0</v>
      </c>
      <c r="W14" s="47">
        <f t="shared" si="5"/>
        <v>0</v>
      </c>
      <c r="X14" s="47">
        <v>0</v>
      </c>
      <c r="Y14" s="47">
        <v>0</v>
      </c>
      <c r="Z14" s="47">
        <f t="shared" si="6"/>
        <v>0</v>
      </c>
      <c r="AA14" s="47">
        <f t="shared" si="7"/>
        <v>0</v>
      </c>
      <c r="AB14" s="47"/>
      <c r="AC14" s="47"/>
      <c r="AD14" s="47">
        <f t="shared" si="8"/>
        <v>0</v>
      </c>
      <c r="AE14" s="47">
        <v>0</v>
      </c>
      <c r="AF14" s="47">
        <v>0</v>
      </c>
      <c r="AG14" s="47">
        <f t="shared" si="9"/>
        <v>0</v>
      </c>
      <c r="AH14" s="47">
        <v>0</v>
      </c>
      <c r="AI14" s="47">
        <v>0</v>
      </c>
      <c r="AJ14" s="47">
        <f t="shared" si="10"/>
        <v>0</v>
      </c>
      <c r="AK14" s="47">
        <v>0</v>
      </c>
      <c r="AL14" s="47">
        <v>0</v>
      </c>
      <c r="AM14" s="47">
        <f t="shared" si="11"/>
        <v>0</v>
      </c>
      <c r="AN14" s="47">
        <v>0</v>
      </c>
      <c r="AO14" s="147">
        <v>0</v>
      </c>
    </row>
    <row r="15" spans="1:41" s="1" customFormat="1" ht="18" customHeight="1">
      <c r="A15" s="75" t="s">
        <v>137</v>
      </c>
      <c r="B15" s="75" t="s">
        <v>64</v>
      </c>
      <c r="C15" s="75" t="s">
        <v>65</v>
      </c>
      <c r="D15" s="75" t="s">
        <v>138</v>
      </c>
      <c r="E15" s="47">
        <f t="shared" si="12"/>
        <v>10.5</v>
      </c>
      <c r="F15" s="47">
        <f t="shared" si="13"/>
        <v>10.5</v>
      </c>
      <c r="G15" s="47">
        <f aca="true" t="shared" si="15" ref="G15:G25">SUM(H15:H15)</f>
        <v>10.5</v>
      </c>
      <c r="H15" s="47">
        <v>10.5</v>
      </c>
      <c r="I15" s="109"/>
      <c r="J15" s="47">
        <f t="shared" si="0"/>
        <v>0</v>
      </c>
      <c r="K15" s="47">
        <v>0</v>
      </c>
      <c r="L15" s="47">
        <v>0</v>
      </c>
      <c r="M15" s="47">
        <f t="shared" si="1"/>
        <v>0</v>
      </c>
      <c r="N15" s="47">
        <v>0</v>
      </c>
      <c r="O15" s="47">
        <v>0</v>
      </c>
      <c r="P15" s="47">
        <f t="shared" si="2"/>
        <v>0</v>
      </c>
      <c r="Q15" s="47">
        <f t="shared" si="3"/>
        <v>0</v>
      </c>
      <c r="R15" s="47">
        <v>0</v>
      </c>
      <c r="S15" s="47">
        <v>0</v>
      </c>
      <c r="T15" s="47">
        <f t="shared" si="4"/>
        <v>0</v>
      </c>
      <c r="U15" s="47">
        <v>0</v>
      </c>
      <c r="V15" s="47">
        <v>0</v>
      </c>
      <c r="W15" s="47">
        <f t="shared" si="5"/>
        <v>0</v>
      </c>
      <c r="X15" s="47">
        <v>0</v>
      </c>
      <c r="Y15" s="47">
        <v>0</v>
      </c>
      <c r="Z15" s="47">
        <f t="shared" si="6"/>
        <v>0</v>
      </c>
      <c r="AA15" s="47">
        <f t="shared" si="7"/>
        <v>0</v>
      </c>
      <c r="AB15" s="47"/>
      <c r="AC15" s="47"/>
      <c r="AD15" s="47">
        <f t="shared" si="8"/>
        <v>0</v>
      </c>
      <c r="AE15" s="47">
        <v>0</v>
      </c>
      <c r="AF15" s="47">
        <v>0</v>
      </c>
      <c r="AG15" s="47">
        <f t="shared" si="9"/>
        <v>0</v>
      </c>
      <c r="AH15" s="47">
        <v>0</v>
      </c>
      <c r="AI15" s="47">
        <v>0</v>
      </c>
      <c r="AJ15" s="47">
        <f t="shared" si="10"/>
        <v>0</v>
      </c>
      <c r="AK15" s="47">
        <v>0</v>
      </c>
      <c r="AL15" s="47">
        <v>0</v>
      </c>
      <c r="AM15" s="47">
        <f t="shared" si="11"/>
        <v>0</v>
      </c>
      <c r="AN15" s="47">
        <v>0</v>
      </c>
      <c r="AO15" s="147">
        <v>0</v>
      </c>
    </row>
    <row r="16" spans="1:41" s="1" customFormat="1" ht="18" customHeight="1">
      <c r="A16" s="75" t="s">
        <v>137</v>
      </c>
      <c r="B16" s="75" t="s">
        <v>64</v>
      </c>
      <c r="C16" s="75" t="s">
        <v>65</v>
      </c>
      <c r="D16" s="75" t="s">
        <v>139</v>
      </c>
      <c r="E16" s="47">
        <f t="shared" si="12"/>
        <v>0.35</v>
      </c>
      <c r="F16" s="47">
        <f t="shared" si="13"/>
        <v>0.35</v>
      </c>
      <c r="G16" s="47">
        <f t="shared" si="15"/>
        <v>0.35</v>
      </c>
      <c r="H16" s="47">
        <v>0.35</v>
      </c>
      <c r="I16" s="109"/>
      <c r="J16" s="47">
        <f t="shared" si="0"/>
        <v>0</v>
      </c>
      <c r="K16" s="47">
        <v>0</v>
      </c>
      <c r="L16" s="47">
        <v>0</v>
      </c>
      <c r="M16" s="47">
        <f t="shared" si="1"/>
        <v>0</v>
      </c>
      <c r="N16" s="47">
        <v>0</v>
      </c>
      <c r="O16" s="47">
        <v>0</v>
      </c>
      <c r="P16" s="47">
        <f t="shared" si="2"/>
        <v>0</v>
      </c>
      <c r="Q16" s="47">
        <f t="shared" si="3"/>
        <v>0</v>
      </c>
      <c r="R16" s="47">
        <v>0</v>
      </c>
      <c r="S16" s="47">
        <v>0</v>
      </c>
      <c r="T16" s="47">
        <f t="shared" si="4"/>
        <v>0</v>
      </c>
      <c r="U16" s="47">
        <v>0</v>
      </c>
      <c r="V16" s="47">
        <v>0</v>
      </c>
      <c r="W16" s="47">
        <f t="shared" si="5"/>
        <v>0</v>
      </c>
      <c r="X16" s="47">
        <v>0</v>
      </c>
      <c r="Y16" s="47">
        <v>0</v>
      </c>
      <c r="Z16" s="47">
        <f t="shared" si="6"/>
        <v>0</v>
      </c>
      <c r="AA16" s="47">
        <f t="shared" si="7"/>
        <v>0</v>
      </c>
      <c r="AB16" s="47"/>
      <c r="AC16" s="47"/>
      <c r="AD16" s="47">
        <f t="shared" si="8"/>
        <v>0</v>
      </c>
      <c r="AE16" s="47">
        <v>0</v>
      </c>
      <c r="AF16" s="47">
        <v>0</v>
      </c>
      <c r="AG16" s="47">
        <f t="shared" si="9"/>
        <v>0</v>
      </c>
      <c r="AH16" s="47">
        <v>0</v>
      </c>
      <c r="AI16" s="47">
        <v>0</v>
      </c>
      <c r="AJ16" s="47">
        <f t="shared" si="10"/>
        <v>0</v>
      </c>
      <c r="AK16" s="47">
        <v>0</v>
      </c>
      <c r="AL16" s="47">
        <v>0</v>
      </c>
      <c r="AM16" s="47">
        <f t="shared" si="11"/>
        <v>0</v>
      </c>
      <c r="AN16" s="47">
        <v>0</v>
      </c>
      <c r="AO16" s="147">
        <v>0</v>
      </c>
    </row>
    <row r="17" spans="1:41" s="1" customFormat="1" ht="18" customHeight="1">
      <c r="A17" s="75" t="s">
        <v>137</v>
      </c>
      <c r="B17" s="75" t="s">
        <v>64</v>
      </c>
      <c r="C17" s="75" t="s">
        <v>65</v>
      </c>
      <c r="D17" s="75" t="s">
        <v>140</v>
      </c>
      <c r="E17" s="47">
        <f t="shared" si="12"/>
        <v>2.45</v>
      </c>
      <c r="F17" s="47">
        <f t="shared" si="13"/>
        <v>2.45</v>
      </c>
      <c r="G17" s="47">
        <f t="shared" si="15"/>
        <v>2.45</v>
      </c>
      <c r="H17" s="47">
        <v>2.45</v>
      </c>
      <c r="I17" s="109"/>
      <c r="J17" s="47">
        <f t="shared" si="0"/>
        <v>0</v>
      </c>
      <c r="K17" s="47">
        <v>0</v>
      </c>
      <c r="L17" s="47">
        <v>0</v>
      </c>
      <c r="M17" s="47" t="s">
        <v>141</v>
      </c>
      <c r="N17" s="47">
        <v>0</v>
      </c>
      <c r="O17" s="47">
        <v>0</v>
      </c>
      <c r="P17" s="47">
        <f t="shared" si="2"/>
        <v>0</v>
      </c>
      <c r="Q17" s="47">
        <f t="shared" si="3"/>
        <v>0</v>
      </c>
      <c r="R17" s="47">
        <v>0</v>
      </c>
      <c r="S17" s="47">
        <v>0</v>
      </c>
      <c r="T17" s="47">
        <f t="shared" si="4"/>
        <v>0</v>
      </c>
      <c r="U17" s="47">
        <v>0</v>
      </c>
      <c r="V17" s="47">
        <v>0</v>
      </c>
      <c r="W17" s="47">
        <f t="shared" si="5"/>
        <v>0</v>
      </c>
      <c r="X17" s="47">
        <v>0</v>
      </c>
      <c r="Y17" s="47">
        <v>0</v>
      </c>
      <c r="Z17" s="47">
        <f t="shared" si="6"/>
        <v>0</v>
      </c>
      <c r="AA17" s="47">
        <f t="shared" si="7"/>
        <v>0</v>
      </c>
      <c r="AB17" s="47"/>
      <c r="AC17" s="47"/>
      <c r="AD17" s="47">
        <f t="shared" si="8"/>
        <v>0</v>
      </c>
      <c r="AE17" s="47">
        <v>0</v>
      </c>
      <c r="AF17" s="47">
        <v>0</v>
      </c>
      <c r="AG17" s="47">
        <f t="shared" si="9"/>
        <v>0</v>
      </c>
      <c r="AH17" s="47">
        <v>0</v>
      </c>
      <c r="AI17" s="47">
        <v>0</v>
      </c>
      <c r="AJ17" s="47">
        <f t="shared" si="10"/>
        <v>0</v>
      </c>
      <c r="AK17" s="47">
        <v>0</v>
      </c>
      <c r="AL17" s="47">
        <v>0</v>
      </c>
      <c r="AM17" s="47">
        <f t="shared" si="11"/>
        <v>0</v>
      </c>
      <c r="AN17" s="47">
        <v>0</v>
      </c>
      <c r="AO17" s="147">
        <v>0</v>
      </c>
    </row>
    <row r="18" spans="1:41" s="1" customFormat="1" ht="18" customHeight="1">
      <c r="A18" s="75" t="s">
        <v>137</v>
      </c>
      <c r="B18" s="75" t="s">
        <v>64</v>
      </c>
      <c r="C18" s="75" t="s">
        <v>65</v>
      </c>
      <c r="D18" s="75" t="s">
        <v>142</v>
      </c>
      <c r="E18" s="47">
        <f t="shared" si="12"/>
        <v>3.24</v>
      </c>
      <c r="F18" s="47">
        <f t="shared" si="13"/>
        <v>3.24</v>
      </c>
      <c r="G18" s="47">
        <f t="shared" si="15"/>
        <v>3.24</v>
      </c>
      <c r="H18" s="47">
        <v>3.24</v>
      </c>
      <c r="I18" s="109"/>
      <c r="J18" s="47">
        <f t="shared" si="0"/>
        <v>0</v>
      </c>
      <c r="K18" s="47">
        <v>0</v>
      </c>
      <c r="L18" s="47">
        <v>0</v>
      </c>
      <c r="M18" s="47">
        <f>SUM(N18:O18)</f>
        <v>0</v>
      </c>
      <c r="N18" s="47">
        <v>0</v>
      </c>
      <c r="O18" s="47">
        <v>0</v>
      </c>
      <c r="P18" s="47">
        <f t="shared" si="2"/>
        <v>0</v>
      </c>
      <c r="Q18" s="47">
        <f t="shared" si="3"/>
        <v>0</v>
      </c>
      <c r="R18" s="47">
        <v>0</v>
      </c>
      <c r="S18" s="47">
        <v>0</v>
      </c>
      <c r="T18" s="47">
        <f t="shared" si="4"/>
        <v>0</v>
      </c>
      <c r="U18" s="47">
        <v>0</v>
      </c>
      <c r="V18" s="47">
        <v>0</v>
      </c>
      <c r="W18" s="47">
        <f t="shared" si="5"/>
        <v>0</v>
      </c>
      <c r="X18" s="47">
        <v>0</v>
      </c>
      <c r="Y18" s="47">
        <v>0</v>
      </c>
      <c r="Z18" s="47">
        <f t="shared" si="6"/>
        <v>0</v>
      </c>
      <c r="AA18" s="47">
        <f t="shared" si="7"/>
        <v>0</v>
      </c>
      <c r="AB18" s="47"/>
      <c r="AC18" s="47"/>
      <c r="AD18" s="47">
        <f t="shared" si="8"/>
        <v>0</v>
      </c>
      <c r="AE18" s="47">
        <v>0</v>
      </c>
      <c r="AF18" s="47">
        <v>0</v>
      </c>
      <c r="AG18" s="47">
        <f t="shared" si="9"/>
        <v>0</v>
      </c>
      <c r="AH18" s="47">
        <v>0</v>
      </c>
      <c r="AI18" s="47">
        <v>0</v>
      </c>
      <c r="AJ18" s="47">
        <f t="shared" si="10"/>
        <v>0</v>
      </c>
      <c r="AK18" s="47">
        <v>0</v>
      </c>
      <c r="AL18" s="47">
        <v>0</v>
      </c>
      <c r="AM18" s="47">
        <f t="shared" si="11"/>
        <v>0</v>
      </c>
      <c r="AN18" s="47">
        <v>0</v>
      </c>
      <c r="AO18" s="147">
        <v>0</v>
      </c>
    </row>
    <row r="19" spans="1:41" s="1" customFormat="1" ht="18" customHeight="1">
      <c r="A19" s="75" t="s">
        <v>137</v>
      </c>
      <c r="B19" s="75" t="s">
        <v>64</v>
      </c>
      <c r="C19" s="75" t="s">
        <v>65</v>
      </c>
      <c r="D19" s="75" t="s">
        <v>143</v>
      </c>
      <c r="E19" s="47">
        <f t="shared" si="12"/>
        <v>1.75</v>
      </c>
      <c r="F19" s="47">
        <f t="shared" si="13"/>
        <v>1.75</v>
      </c>
      <c r="G19" s="47">
        <f t="shared" si="15"/>
        <v>1.75</v>
      </c>
      <c r="H19" s="47">
        <v>1.75</v>
      </c>
      <c r="I19" s="109"/>
      <c r="J19" s="47">
        <f t="shared" si="0"/>
        <v>0</v>
      </c>
      <c r="K19" s="47">
        <v>0</v>
      </c>
      <c r="L19" s="47">
        <v>0</v>
      </c>
      <c r="M19" s="47">
        <f>SUM(N19:O19)</f>
        <v>0</v>
      </c>
      <c r="N19" s="47">
        <v>0</v>
      </c>
      <c r="O19" s="47">
        <v>0</v>
      </c>
      <c r="P19" s="47">
        <f t="shared" si="2"/>
        <v>0</v>
      </c>
      <c r="Q19" s="47">
        <f t="shared" si="3"/>
        <v>0</v>
      </c>
      <c r="R19" s="47">
        <v>0</v>
      </c>
      <c r="S19" s="47">
        <v>0</v>
      </c>
      <c r="T19" s="47">
        <f t="shared" si="4"/>
        <v>0</v>
      </c>
      <c r="U19" s="47">
        <v>0</v>
      </c>
      <c r="V19" s="47">
        <v>0</v>
      </c>
      <c r="W19" s="47">
        <f t="shared" si="5"/>
        <v>0</v>
      </c>
      <c r="X19" s="47">
        <v>0</v>
      </c>
      <c r="Y19" s="47">
        <v>0</v>
      </c>
      <c r="Z19" s="47">
        <f t="shared" si="6"/>
        <v>0</v>
      </c>
      <c r="AA19" s="47">
        <f t="shared" si="7"/>
        <v>0</v>
      </c>
      <c r="AB19" s="47"/>
      <c r="AC19" s="47"/>
      <c r="AD19" s="47">
        <f t="shared" si="8"/>
        <v>0</v>
      </c>
      <c r="AE19" s="47">
        <v>0</v>
      </c>
      <c r="AF19" s="47">
        <v>0</v>
      </c>
      <c r="AG19" s="47">
        <f t="shared" si="9"/>
        <v>0</v>
      </c>
      <c r="AH19" s="47">
        <v>0</v>
      </c>
      <c r="AI19" s="47">
        <v>0</v>
      </c>
      <c r="AJ19" s="47">
        <f t="shared" si="10"/>
        <v>0</v>
      </c>
      <c r="AK19" s="47">
        <v>0</v>
      </c>
      <c r="AL19" s="47">
        <v>0</v>
      </c>
      <c r="AM19" s="47">
        <f t="shared" si="11"/>
        <v>0</v>
      </c>
      <c r="AN19" s="47">
        <v>0</v>
      </c>
      <c r="AO19" s="147">
        <v>0</v>
      </c>
    </row>
    <row r="20" spans="1:41" s="1" customFormat="1" ht="18" customHeight="1">
      <c r="A20" s="75" t="s">
        <v>137</v>
      </c>
      <c r="B20" s="75" t="s">
        <v>64</v>
      </c>
      <c r="C20" s="75" t="s">
        <v>65</v>
      </c>
      <c r="D20" s="75" t="s">
        <v>144</v>
      </c>
      <c r="E20" s="47">
        <f t="shared" si="12"/>
        <v>14</v>
      </c>
      <c r="F20" s="47">
        <f t="shared" si="13"/>
        <v>14</v>
      </c>
      <c r="G20" s="47">
        <f t="shared" si="15"/>
        <v>14</v>
      </c>
      <c r="H20" s="47">
        <v>14</v>
      </c>
      <c r="I20" s="109"/>
      <c r="J20" s="47">
        <f t="shared" si="0"/>
        <v>0</v>
      </c>
      <c r="K20" s="47">
        <v>0</v>
      </c>
      <c r="L20" s="47">
        <v>0</v>
      </c>
      <c r="M20" s="47">
        <f>SUM(N20:O20)</f>
        <v>0</v>
      </c>
      <c r="N20" s="47">
        <v>0</v>
      </c>
      <c r="O20" s="47">
        <v>0</v>
      </c>
      <c r="P20" s="47">
        <f t="shared" si="2"/>
        <v>0</v>
      </c>
      <c r="Q20" s="47">
        <f t="shared" si="3"/>
        <v>0</v>
      </c>
      <c r="R20" s="47">
        <v>0</v>
      </c>
      <c r="S20" s="47">
        <v>0</v>
      </c>
      <c r="T20" s="47">
        <f t="shared" si="4"/>
        <v>0</v>
      </c>
      <c r="U20" s="47">
        <v>0</v>
      </c>
      <c r="V20" s="47">
        <v>0</v>
      </c>
      <c r="W20" s="47">
        <f t="shared" si="5"/>
        <v>0</v>
      </c>
      <c r="X20" s="47">
        <v>0</v>
      </c>
      <c r="Y20" s="47">
        <v>0</v>
      </c>
      <c r="Z20" s="47">
        <f t="shared" si="6"/>
        <v>0</v>
      </c>
      <c r="AA20" s="47">
        <f t="shared" si="7"/>
        <v>0</v>
      </c>
      <c r="AB20" s="47"/>
      <c r="AC20" s="47"/>
      <c r="AD20" s="47">
        <f t="shared" si="8"/>
        <v>0</v>
      </c>
      <c r="AE20" s="47">
        <v>0</v>
      </c>
      <c r="AF20" s="47">
        <v>0</v>
      </c>
      <c r="AG20" s="47">
        <f t="shared" si="9"/>
        <v>0</v>
      </c>
      <c r="AH20" s="47">
        <v>0</v>
      </c>
      <c r="AI20" s="47">
        <v>0</v>
      </c>
      <c r="AJ20" s="47">
        <f t="shared" si="10"/>
        <v>0</v>
      </c>
      <c r="AK20" s="47">
        <v>0</v>
      </c>
      <c r="AL20" s="47">
        <v>0</v>
      </c>
      <c r="AM20" s="47">
        <f t="shared" si="11"/>
        <v>0</v>
      </c>
      <c r="AN20" s="47">
        <v>0</v>
      </c>
      <c r="AO20" s="147">
        <v>0</v>
      </c>
    </row>
    <row r="21" spans="1:40" s="1" customFormat="1" ht="18" customHeight="1">
      <c r="A21" s="75" t="s">
        <v>137</v>
      </c>
      <c r="B21" s="75" t="s">
        <v>63</v>
      </c>
      <c r="C21" s="75" t="s">
        <v>65</v>
      </c>
      <c r="D21" s="109" t="s">
        <v>145</v>
      </c>
      <c r="E21" s="47">
        <f aca="true" t="shared" si="16" ref="E21:E28">SUM(F21,P21,Z21)</f>
        <v>2.1</v>
      </c>
      <c r="F21" s="47">
        <f aca="true" t="shared" si="17" ref="F21:F28">SUM(G21,J21,M21)</f>
        <v>2.1</v>
      </c>
      <c r="G21" s="47">
        <f t="shared" si="15"/>
        <v>2.1</v>
      </c>
      <c r="H21" s="47">
        <v>2.1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</row>
    <row r="22" spans="1:40" s="1" customFormat="1" ht="18" customHeight="1">
      <c r="A22" s="75" t="s">
        <v>137</v>
      </c>
      <c r="B22" s="75" t="s">
        <v>78</v>
      </c>
      <c r="C22" s="75" t="s">
        <v>65</v>
      </c>
      <c r="D22" s="109" t="s">
        <v>146</v>
      </c>
      <c r="E22" s="47">
        <f t="shared" si="16"/>
        <v>4.02</v>
      </c>
      <c r="F22" s="47">
        <f t="shared" si="17"/>
        <v>4.02</v>
      </c>
      <c r="G22" s="47">
        <f t="shared" si="15"/>
        <v>4.02</v>
      </c>
      <c r="H22" s="47">
        <v>4.02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</row>
    <row r="23" spans="1:40" s="1" customFormat="1" ht="18" customHeight="1">
      <c r="A23" s="75" t="s">
        <v>137</v>
      </c>
      <c r="B23" s="75" t="s">
        <v>147</v>
      </c>
      <c r="C23" s="75" t="s">
        <v>65</v>
      </c>
      <c r="D23" s="109" t="s">
        <v>148</v>
      </c>
      <c r="E23" s="47">
        <f t="shared" si="16"/>
        <v>2.8</v>
      </c>
      <c r="F23" s="47">
        <f t="shared" si="17"/>
        <v>2.8</v>
      </c>
      <c r="G23" s="47">
        <f t="shared" si="15"/>
        <v>2.8</v>
      </c>
      <c r="H23" s="47">
        <v>2.8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</row>
    <row r="24" spans="1:40" ht="18" customHeight="1">
      <c r="A24" s="75" t="s">
        <v>137</v>
      </c>
      <c r="B24" s="75" t="s">
        <v>64</v>
      </c>
      <c r="C24" s="75" t="s">
        <v>65</v>
      </c>
      <c r="D24" s="109" t="s">
        <v>149</v>
      </c>
      <c r="E24" s="47">
        <f t="shared" si="16"/>
        <v>5.37</v>
      </c>
      <c r="F24" s="47">
        <f t="shared" si="17"/>
        <v>5.37</v>
      </c>
      <c r="G24" s="47">
        <f t="shared" si="15"/>
        <v>5.37</v>
      </c>
      <c r="H24" s="47">
        <v>5.37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</row>
    <row r="25" spans="1:40" ht="18" customHeight="1">
      <c r="A25" s="75" t="s">
        <v>137</v>
      </c>
      <c r="B25" s="75" t="s">
        <v>64</v>
      </c>
      <c r="C25" s="75" t="s">
        <v>65</v>
      </c>
      <c r="D25" s="109" t="s">
        <v>150</v>
      </c>
      <c r="E25" s="47">
        <f t="shared" si="16"/>
        <v>11.92</v>
      </c>
      <c r="F25" s="47">
        <f t="shared" si="17"/>
        <v>11.92</v>
      </c>
      <c r="G25" s="47">
        <f t="shared" si="15"/>
        <v>11.92</v>
      </c>
      <c r="H25" s="47">
        <v>11.92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</row>
    <row r="26" spans="1:40" s="1" customFormat="1" ht="18" customHeight="1">
      <c r="A26" s="75" t="s">
        <v>137</v>
      </c>
      <c r="B26" s="75" t="s">
        <v>74</v>
      </c>
      <c r="C26" s="75" t="s">
        <v>65</v>
      </c>
      <c r="D26" s="109" t="s">
        <v>151</v>
      </c>
      <c r="E26" s="47">
        <f t="shared" si="16"/>
        <v>150.75</v>
      </c>
      <c r="F26" s="47">
        <f t="shared" si="17"/>
        <v>150.75</v>
      </c>
      <c r="G26" s="47">
        <f>SUM(H26:I26)</f>
        <v>150.75</v>
      </c>
      <c r="H26" s="47">
        <v>1.75</v>
      </c>
      <c r="I26" s="47">
        <v>149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</row>
    <row r="27" spans="1:40" ht="18" customHeight="1">
      <c r="A27" s="75" t="s">
        <v>152</v>
      </c>
      <c r="B27" s="75" t="s">
        <v>64</v>
      </c>
      <c r="C27" s="75" t="s">
        <v>65</v>
      </c>
      <c r="D27" s="109" t="s">
        <v>153</v>
      </c>
      <c r="E27" s="47">
        <f t="shared" si="16"/>
        <v>71.01</v>
      </c>
      <c r="F27" s="47">
        <f t="shared" si="17"/>
        <v>71.01</v>
      </c>
      <c r="G27" s="47">
        <f>SUM(H27:I27)</f>
        <v>71.01</v>
      </c>
      <c r="H27" s="47">
        <v>71.01</v>
      </c>
      <c r="I27" s="47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</row>
    <row r="28" spans="1:40" s="1" customFormat="1" ht="18" customHeight="1">
      <c r="A28" s="75" t="s">
        <v>152</v>
      </c>
      <c r="B28" s="75" t="s">
        <v>74</v>
      </c>
      <c r="C28" s="75" t="s">
        <v>65</v>
      </c>
      <c r="D28" s="109" t="s">
        <v>154</v>
      </c>
      <c r="E28" s="47">
        <f t="shared" si="16"/>
        <v>54.36</v>
      </c>
      <c r="F28" s="47">
        <f t="shared" si="17"/>
        <v>54.36</v>
      </c>
      <c r="G28" s="47">
        <f>SUM(H28:I28)</f>
        <v>54.36</v>
      </c>
      <c r="H28" s="47">
        <v>54.36</v>
      </c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1" bottom="1" header="0.51" footer="0.51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5"/>
  <sheetViews>
    <sheetView showZeros="0" workbookViewId="0" topLeftCell="A1">
      <selection activeCell="AS16" sqref="AS16"/>
    </sheetView>
  </sheetViews>
  <sheetFormatPr defaultColWidth="7.00390625" defaultRowHeight="14.25"/>
  <cols>
    <col min="1" max="1" width="5.00390625" style="1" customWidth="1"/>
    <col min="2" max="2" width="4.00390625" style="1" customWidth="1"/>
    <col min="3" max="3" width="5.25390625" style="1" customWidth="1"/>
    <col min="4" max="4" width="39.50390625" style="1" customWidth="1"/>
    <col min="5" max="5" width="14.50390625" style="1" customWidth="1"/>
    <col min="6" max="6" width="9.125" style="1" customWidth="1"/>
    <col min="7" max="15" width="8.875" style="1" customWidth="1"/>
    <col min="16" max="19" width="6.875" style="1" customWidth="1"/>
    <col min="20" max="20" width="9.125" style="1" customWidth="1"/>
    <col min="21" max="113" width="6.875" style="1" customWidth="1"/>
    <col min="114" max="16384" width="7.00390625" style="1" customWidth="1"/>
  </cols>
  <sheetData>
    <row r="1" spans="1:113" s="1" customFormat="1" ht="19.5" customHeight="1">
      <c r="A1" s="64"/>
      <c r="B1" s="110"/>
      <c r="C1" s="110"/>
      <c r="D1" s="110"/>
      <c r="DI1" s="24" t="s">
        <v>155</v>
      </c>
    </row>
    <row r="2" spans="1:113" s="1" customFormat="1" ht="19.5" customHeight="1">
      <c r="A2" s="25" t="s">
        <v>156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</row>
    <row r="3" spans="1:113" s="1" customFormat="1" ht="19.5" customHeight="1">
      <c r="A3" s="111" t="s">
        <v>6</v>
      </c>
      <c r="B3" s="112"/>
      <c r="C3" s="112"/>
      <c r="D3" s="112"/>
      <c r="F3" s="113"/>
      <c r="DI3" s="130" t="s">
        <v>7</v>
      </c>
    </row>
    <row r="4" spans="1:113" s="1" customFormat="1" ht="19.5" customHeight="1">
      <c r="A4" s="114" t="s">
        <v>38</v>
      </c>
      <c r="B4" s="115"/>
      <c r="C4" s="115"/>
      <c r="D4" s="116"/>
      <c r="E4" s="37" t="s">
        <v>39</v>
      </c>
      <c r="F4" s="117" t="s">
        <v>157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24"/>
      <c r="T4" s="117" t="s">
        <v>158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24"/>
      <c r="AV4" s="117" t="s">
        <v>159</v>
      </c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24"/>
      <c r="BH4" s="117" t="s">
        <v>160</v>
      </c>
      <c r="BI4" s="118"/>
      <c r="BJ4" s="118"/>
      <c r="BK4" s="118"/>
      <c r="BL4" s="124"/>
      <c r="BM4" s="117" t="s">
        <v>161</v>
      </c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24"/>
      <c r="BZ4" s="117" t="s">
        <v>162</v>
      </c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24"/>
      <c r="CR4" s="127" t="s">
        <v>163</v>
      </c>
      <c r="CS4" s="128"/>
      <c r="CT4" s="129"/>
      <c r="CU4" s="127" t="s">
        <v>164</v>
      </c>
      <c r="CV4" s="128"/>
      <c r="CW4" s="128"/>
      <c r="CX4" s="128"/>
      <c r="CY4" s="128"/>
      <c r="CZ4" s="129"/>
      <c r="DA4" s="127" t="s">
        <v>165</v>
      </c>
      <c r="DB4" s="128"/>
      <c r="DC4" s="129"/>
      <c r="DD4" s="117" t="s">
        <v>166</v>
      </c>
      <c r="DE4" s="118"/>
      <c r="DF4" s="118"/>
      <c r="DG4" s="118"/>
      <c r="DH4" s="118"/>
      <c r="DI4" s="124"/>
    </row>
    <row r="5" spans="1:113" s="1" customFormat="1" ht="19.5" customHeight="1">
      <c r="A5" s="99" t="s">
        <v>49</v>
      </c>
      <c r="B5" s="119"/>
      <c r="C5" s="100"/>
      <c r="D5" s="37" t="s">
        <v>167</v>
      </c>
      <c r="E5" s="38"/>
      <c r="F5" s="120" t="s">
        <v>54</v>
      </c>
      <c r="G5" s="120" t="s">
        <v>168</v>
      </c>
      <c r="H5" s="120" t="s">
        <v>169</v>
      </c>
      <c r="I5" s="120" t="s">
        <v>170</v>
      </c>
      <c r="J5" s="120" t="s">
        <v>171</v>
      </c>
      <c r="K5" s="120" t="s">
        <v>172</v>
      </c>
      <c r="L5" s="120" t="s">
        <v>173</v>
      </c>
      <c r="M5" s="120" t="s">
        <v>174</v>
      </c>
      <c r="N5" s="120" t="s">
        <v>175</v>
      </c>
      <c r="O5" s="120" t="s">
        <v>176</v>
      </c>
      <c r="P5" s="120" t="s">
        <v>177</v>
      </c>
      <c r="Q5" s="120" t="s">
        <v>178</v>
      </c>
      <c r="R5" s="120" t="s">
        <v>179</v>
      </c>
      <c r="S5" s="120" t="s">
        <v>180</v>
      </c>
      <c r="T5" s="120" t="s">
        <v>54</v>
      </c>
      <c r="U5" s="120" t="s">
        <v>181</v>
      </c>
      <c r="V5" s="120" t="s">
        <v>182</v>
      </c>
      <c r="W5" s="120" t="s">
        <v>183</v>
      </c>
      <c r="X5" s="120" t="s">
        <v>184</v>
      </c>
      <c r="Y5" s="120" t="s">
        <v>185</v>
      </c>
      <c r="Z5" s="120" t="s">
        <v>186</v>
      </c>
      <c r="AA5" s="120" t="s">
        <v>187</v>
      </c>
      <c r="AB5" s="120" t="s">
        <v>188</v>
      </c>
      <c r="AC5" s="120" t="s">
        <v>189</v>
      </c>
      <c r="AD5" s="120" t="s">
        <v>190</v>
      </c>
      <c r="AE5" s="120" t="s">
        <v>191</v>
      </c>
      <c r="AF5" s="120" t="s">
        <v>192</v>
      </c>
      <c r="AG5" s="120" t="s">
        <v>193</v>
      </c>
      <c r="AH5" s="120" t="s">
        <v>194</v>
      </c>
      <c r="AI5" s="120" t="s">
        <v>195</v>
      </c>
      <c r="AJ5" s="120" t="s">
        <v>196</v>
      </c>
      <c r="AK5" s="120" t="s">
        <v>197</v>
      </c>
      <c r="AL5" s="120" t="s">
        <v>198</v>
      </c>
      <c r="AM5" s="120" t="s">
        <v>199</v>
      </c>
      <c r="AN5" s="120" t="s">
        <v>200</v>
      </c>
      <c r="AO5" s="120" t="s">
        <v>201</v>
      </c>
      <c r="AP5" s="120" t="s">
        <v>202</v>
      </c>
      <c r="AQ5" s="120" t="s">
        <v>203</v>
      </c>
      <c r="AR5" s="120" t="s">
        <v>204</v>
      </c>
      <c r="AS5" s="120" t="s">
        <v>205</v>
      </c>
      <c r="AT5" s="120" t="s">
        <v>206</v>
      </c>
      <c r="AU5" s="120" t="s">
        <v>207</v>
      </c>
      <c r="AV5" s="120" t="s">
        <v>54</v>
      </c>
      <c r="AW5" s="120" t="s">
        <v>208</v>
      </c>
      <c r="AX5" s="120" t="s">
        <v>209</v>
      </c>
      <c r="AY5" s="120" t="s">
        <v>210</v>
      </c>
      <c r="AZ5" s="120" t="s">
        <v>211</v>
      </c>
      <c r="BA5" s="120" t="s">
        <v>212</v>
      </c>
      <c r="BB5" s="120" t="s">
        <v>213</v>
      </c>
      <c r="BC5" s="120" t="s">
        <v>214</v>
      </c>
      <c r="BD5" s="120" t="s">
        <v>215</v>
      </c>
      <c r="BE5" s="120" t="s">
        <v>216</v>
      </c>
      <c r="BF5" s="120" t="s">
        <v>217</v>
      </c>
      <c r="BG5" s="125" t="s">
        <v>218</v>
      </c>
      <c r="BH5" s="125" t="s">
        <v>54</v>
      </c>
      <c r="BI5" s="125" t="s">
        <v>219</v>
      </c>
      <c r="BJ5" s="125" t="s">
        <v>220</v>
      </c>
      <c r="BK5" s="125" t="s">
        <v>221</v>
      </c>
      <c r="BL5" s="125" t="s">
        <v>222</v>
      </c>
      <c r="BM5" s="120" t="s">
        <v>54</v>
      </c>
      <c r="BN5" s="120" t="s">
        <v>223</v>
      </c>
      <c r="BO5" s="120" t="s">
        <v>224</v>
      </c>
      <c r="BP5" s="120" t="s">
        <v>225</v>
      </c>
      <c r="BQ5" s="120" t="s">
        <v>226</v>
      </c>
      <c r="BR5" s="120" t="s">
        <v>227</v>
      </c>
      <c r="BS5" s="120" t="s">
        <v>228</v>
      </c>
      <c r="BT5" s="120" t="s">
        <v>229</v>
      </c>
      <c r="BU5" s="120" t="s">
        <v>230</v>
      </c>
      <c r="BV5" s="120" t="s">
        <v>231</v>
      </c>
      <c r="BW5" s="126" t="s">
        <v>232</v>
      </c>
      <c r="BX5" s="126" t="s">
        <v>233</v>
      </c>
      <c r="BY5" s="120" t="s">
        <v>234</v>
      </c>
      <c r="BZ5" s="120" t="s">
        <v>54</v>
      </c>
      <c r="CA5" s="120" t="s">
        <v>223</v>
      </c>
      <c r="CB5" s="120" t="s">
        <v>224</v>
      </c>
      <c r="CC5" s="120" t="s">
        <v>225</v>
      </c>
      <c r="CD5" s="120" t="s">
        <v>226</v>
      </c>
      <c r="CE5" s="120" t="s">
        <v>227</v>
      </c>
      <c r="CF5" s="120" t="s">
        <v>228</v>
      </c>
      <c r="CG5" s="120" t="s">
        <v>229</v>
      </c>
      <c r="CH5" s="120" t="s">
        <v>235</v>
      </c>
      <c r="CI5" s="120" t="s">
        <v>236</v>
      </c>
      <c r="CJ5" s="120" t="s">
        <v>237</v>
      </c>
      <c r="CK5" s="120" t="s">
        <v>238</v>
      </c>
      <c r="CL5" s="120" t="s">
        <v>230</v>
      </c>
      <c r="CM5" s="120" t="s">
        <v>231</v>
      </c>
      <c r="CN5" s="120" t="s">
        <v>239</v>
      </c>
      <c r="CO5" s="126" t="s">
        <v>232</v>
      </c>
      <c r="CP5" s="126" t="s">
        <v>233</v>
      </c>
      <c r="CQ5" s="120" t="s">
        <v>240</v>
      </c>
      <c r="CR5" s="126" t="s">
        <v>54</v>
      </c>
      <c r="CS5" s="126" t="s">
        <v>241</v>
      </c>
      <c r="CT5" s="120" t="s">
        <v>242</v>
      </c>
      <c r="CU5" s="126" t="s">
        <v>54</v>
      </c>
      <c r="CV5" s="126" t="s">
        <v>241</v>
      </c>
      <c r="CW5" s="120" t="s">
        <v>243</v>
      </c>
      <c r="CX5" s="126" t="s">
        <v>244</v>
      </c>
      <c r="CY5" s="126" t="s">
        <v>245</v>
      </c>
      <c r="CZ5" s="125" t="s">
        <v>242</v>
      </c>
      <c r="DA5" s="126" t="s">
        <v>54</v>
      </c>
      <c r="DB5" s="126" t="s">
        <v>165</v>
      </c>
      <c r="DC5" s="126" t="s">
        <v>246</v>
      </c>
      <c r="DD5" s="120" t="s">
        <v>54</v>
      </c>
      <c r="DE5" s="120" t="s">
        <v>247</v>
      </c>
      <c r="DF5" s="120" t="s">
        <v>248</v>
      </c>
      <c r="DG5" s="120" t="s">
        <v>246</v>
      </c>
      <c r="DH5" s="120" t="s">
        <v>249</v>
      </c>
      <c r="DI5" s="120" t="s">
        <v>166</v>
      </c>
    </row>
    <row r="6" spans="1:113" s="1" customFormat="1" ht="30.75" customHeight="1">
      <c r="A6" s="104" t="s">
        <v>59</v>
      </c>
      <c r="B6" s="121" t="s">
        <v>60</v>
      </c>
      <c r="C6" s="105" t="s">
        <v>61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/>
      <c r="BH6" s="43"/>
      <c r="BI6" s="43"/>
      <c r="BJ6" s="43"/>
      <c r="BK6" s="43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74"/>
      <c r="BX6" s="7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74"/>
      <c r="CP6" s="74"/>
      <c r="CQ6" s="44"/>
      <c r="CR6" s="74"/>
      <c r="CS6" s="74"/>
      <c r="CT6" s="44"/>
      <c r="CU6" s="74"/>
      <c r="CV6" s="74"/>
      <c r="CW6" s="44"/>
      <c r="CX6" s="74"/>
      <c r="CY6" s="74"/>
      <c r="CZ6" s="43"/>
      <c r="DA6" s="74"/>
      <c r="DB6" s="74"/>
      <c r="DC6" s="74"/>
      <c r="DD6" s="44"/>
      <c r="DE6" s="44"/>
      <c r="DF6" s="44"/>
      <c r="DG6" s="44"/>
      <c r="DH6" s="44"/>
      <c r="DI6" s="44"/>
    </row>
    <row r="7" spans="1:113" s="1" customFormat="1" ht="19.5" customHeight="1">
      <c r="A7" s="75" t="s">
        <v>128</v>
      </c>
      <c r="B7" s="75" t="s">
        <v>128</v>
      </c>
      <c r="C7" s="75" t="s">
        <v>128</v>
      </c>
      <c r="D7" s="75" t="s">
        <v>39</v>
      </c>
      <c r="E7" s="122">
        <f>SUM(E8:E19)</f>
        <v>710.4799999999999</v>
      </c>
      <c r="F7" s="122">
        <f aca="true" t="shared" si="0" ref="F7:AK7">SUM(F8:F19)</f>
        <v>375.88</v>
      </c>
      <c r="G7" s="122">
        <f t="shared" si="0"/>
        <v>165.15</v>
      </c>
      <c r="H7" s="122">
        <f t="shared" si="0"/>
        <v>98.68</v>
      </c>
      <c r="I7" s="122">
        <f t="shared" si="0"/>
        <v>0</v>
      </c>
      <c r="J7" s="122">
        <f t="shared" si="0"/>
        <v>0</v>
      </c>
      <c r="K7" s="122">
        <f t="shared" si="0"/>
        <v>5.32</v>
      </c>
      <c r="L7" s="122">
        <f t="shared" si="0"/>
        <v>56.34</v>
      </c>
      <c r="M7" s="122">
        <f t="shared" si="0"/>
        <v>0</v>
      </c>
      <c r="N7" s="122">
        <f t="shared" si="0"/>
        <v>16.51</v>
      </c>
      <c r="O7" s="122">
        <f t="shared" si="0"/>
        <v>0</v>
      </c>
      <c r="P7" s="122">
        <f t="shared" si="0"/>
        <v>1.73</v>
      </c>
      <c r="Q7" s="122">
        <f t="shared" si="0"/>
        <v>32.15</v>
      </c>
      <c r="R7" s="122">
        <f t="shared" si="0"/>
        <v>0</v>
      </c>
      <c r="S7" s="122">
        <f t="shared" si="0"/>
        <v>0</v>
      </c>
      <c r="T7" s="122">
        <f t="shared" si="0"/>
        <v>209.24</v>
      </c>
      <c r="U7" s="122">
        <f t="shared" si="0"/>
        <v>10.5</v>
      </c>
      <c r="V7" s="122">
        <f t="shared" si="0"/>
        <v>0</v>
      </c>
      <c r="W7" s="122">
        <f t="shared" si="0"/>
        <v>0</v>
      </c>
      <c r="X7" s="122">
        <f t="shared" si="0"/>
        <v>0</v>
      </c>
      <c r="Y7" s="122">
        <f t="shared" si="0"/>
        <v>0.35000000000000003</v>
      </c>
      <c r="Z7" s="122">
        <f t="shared" si="0"/>
        <v>2.4499999999999997</v>
      </c>
      <c r="AA7" s="122">
        <f t="shared" si="0"/>
        <v>3.24</v>
      </c>
      <c r="AB7" s="122">
        <f t="shared" si="0"/>
        <v>0</v>
      </c>
      <c r="AC7" s="122">
        <f t="shared" si="0"/>
        <v>1.75</v>
      </c>
      <c r="AD7" s="122">
        <f t="shared" si="0"/>
        <v>14</v>
      </c>
      <c r="AE7" s="122">
        <f t="shared" si="0"/>
        <v>0</v>
      </c>
      <c r="AF7" s="122">
        <f t="shared" si="0"/>
        <v>0</v>
      </c>
      <c r="AG7" s="122">
        <f t="shared" si="0"/>
        <v>0</v>
      </c>
      <c r="AH7" s="122">
        <f t="shared" si="0"/>
        <v>2.11</v>
      </c>
      <c r="AI7" s="122">
        <f t="shared" si="0"/>
        <v>4.02</v>
      </c>
      <c r="AJ7" s="122">
        <f t="shared" si="0"/>
        <v>9.780000000000001</v>
      </c>
      <c r="AK7" s="122">
        <f t="shared" si="0"/>
        <v>0</v>
      </c>
      <c r="AL7" s="122">
        <f aca="true" t="shared" si="1" ref="AL7:BN7">SUM(AL8:AL19)</f>
        <v>0</v>
      </c>
      <c r="AM7" s="122">
        <f t="shared" si="1"/>
        <v>0</v>
      </c>
      <c r="AN7" s="122">
        <f t="shared" si="1"/>
        <v>0</v>
      </c>
      <c r="AO7" s="122">
        <f t="shared" si="1"/>
        <v>0</v>
      </c>
      <c r="AP7" s="122">
        <f t="shared" si="1"/>
        <v>5.36</v>
      </c>
      <c r="AQ7" s="122">
        <f t="shared" si="1"/>
        <v>5.21</v>
      </c>
      <c r="AR7" s="122">
        <f t="shared" si="1"/>
        <v>0</v>
      </c>
      <c r="AS7" s="122">
        <f t="shared" si="1"/>
        <v>0</v>
      </c>
      <c r="AT7" s="122">
        <f t="shared" si="1"/>
        <v>0</v>
      </c>
      <c r="AU7" s="122">
        <f t="shared" si="1"/>
        <v>150.47</v>
      </c>
      <c r="AV7" s="122">
        <f t="shared" si="1"/>
        <v>125.36</v>
      </c>
      <c r="AW7" s="122">
        <f t="shared" si="1"/>
        <v>0</v>
      </c>
      <c r="AX7" s="122">
        <f t="shared" si="1"/>
        <v>0</v>
      </c>
      <c r="AY7" s="122">
        <f t="shared" si="1"/>
        <v>0</v>
      </c>
      <c r="AZ7" s="122">
        <f t="shared" si="1"/>
        <v>0</v>
      </c>
      <c r="BA7" s="122">
        <f t="shared" si="1"/>
        <v>54.36</v>
      </c>
      <c r="BB7" s="122">
        <f t="shared" si="1"/>
        <v>0</v>
      </c>
      <c r="BC7" s="122">
        <f t="shared" si="1"/>
        <v>0</v>
      </c>
      <c r="BD7" s="122">
        <f t="shared" si="1"/>
        <v>0</v>
      </c>
      <c r="BE7" s="122">
        <f t="shared" si="1"/>
        <v>71</v>
      </c>
      <c r="BF7" s="122">
        <f t="shared" si="1"/>
        <v>0</v>
      </c>
      <c r="BG7" s="122">
        <f t="shared" si="1"/>
        <v>0</v>
      </c>
      <c r="BH7" s="122">
        <f t="shared" si="1"/>
        <v>0</v>
      </c>
      <c r="BI7" s="122">
        <f t="shared" si="1"/>
        <v>0</v>
      </c>
      <c r="BJ7" s="122">
        <f t="shared" si="1"/>
        <v>0</v>
      </c>
      <c r="BK7" s="122">
        <f t="shared" si="1"/>
        <v>0</v>
      </c>
      <c r="BL7" s="122">
        <f t="shared" si="1"/>
        <v>0</v>
      </c>
      <c r="BM7" s="122">
        <f t="shared" si="1"/>
        <v>0</v>
      </c>
      <c r="BN7" s="122">
        <f t="shared" si="1"/>
        <v>0</v>
      </c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</row>
    <row r="8" spans="1:113" s="1" customFormat="1" ht="19.5" customHeight="1">
      <c r="A8" s="46" t="s">
        <v>62</v>
      </c>
      <c r="B8" s="46" t="s">
        <v>63</v>
      </c>
      <c r="C8" s="46" t="s">
        <v>64</v>
      </c>
      <c r="D8" s="91" t="s">
        <v>66</v>
      </c>
      <c r="E8" s="123">
        <f aca="true" t="shared" si="2" ref="E7:E35">SUM(F8,T8,AV8,BH8,BM8,BZ8,CR8,CU8,DA8,DD8)</f>
        <v>381.32</v>
      </c>
      <c r="F8" s="123">
        <f>SUM(G8:S8)</f>
        <v>263.63</v>
      </c>
      <c r="G8" s="123">
        <v>162.18</v>
      </c>
      <c r="H8" s="123">
        <v>95.76</v>
      </c>
      <c r="I8" s="123"/>
      <c r="J8" s="123"/>
      <c r="K8" s="123">
        <v>4.03</v>
      </c>
      <c r="L8" s="123"/>
      <c r="M8" s="123"/>
      <c r="N8" s="123"/>
      <c r="O8" s="123"/>
      <c r="P8" s="123">
        <v>1.66</v>
      </c>
      <c r="Q8" s="123"/>
      <c r="R8" s="123"/>
      <c r="S8" s="123"/>
      <c r="T8" s="123">
        <f>SUM(U8:AU8)</f>
        <v>46.68999999999999</v>
      </c>
      <c r="U8" s="123">
        <v>10.2</v>
      </c>
      <c r="V8" s="123"/>
      <c r="W8" s="123"/>
      <c r="X8" s="123"/>
      <c r="Y8" s="123">
        <v>0.34</v>
      </c>
      <c r="Z8" s="123">
        <v>2.38</v>
      </c>
      <c r="AA8" s="123">
        <v>3.24</v>
      </c>
      <c r="AB8" s="123"/>
      <c r="AC8" s="123">
        <v>1.7</v>
      </c>
      <c r="AD8" s="123">
        <v>13.6</v>
      </c>
      <c r="AE8" s="123"/>
      <c r="AF8" s="123"/>
      <c r="AG8" s="123"/>
      <c r="AH8" s="123">
        <v>2.05</v>
      </c>
      <c r="AI8" s="123"/>
      <c r="AJ8" s="123">
        <v>2.72</v>
      </c>
      <c r="AK8" s="123"/>
      <c r="AL8" s="123"/>
      <c r="AM8" s="123"/>
      <c r="AN8" s="123"/>
      <c r="AO8" s="123"/>
      <c r="AP8" s="123">
        <v>5.25</v>
      </c>
      <c r="AQ8" s="123">
        <v>5.21</v>
      </c>
      <c r="AR8" s="123"/>
      <c r="AS8" s="123"/>
      <c r="AT8" s="123"/>
      <c r="AU8" s="123"/>
      <c r="AV8" s="123">
        <f>SUM(AW8:BL8)</f>
        <v>71</v>
      </c>
      <c r="AW8" s="123"/>
      <c r="AX8" s="123"/>
      <c r="AY8" s="123"/>
      <c r="AZ8" s="123"/>
      <c r="BA8" s="123"/>
      <c r="BB8" s="123"/>
      <c r="BC8" s="123"/>
      <c r="BD8" s="123"/>
      <c r="BE8" s="123">
        <v>71</v>
      </c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</row>
    <row r="9" spans="1:113" s="1" customFormat="1" ht="19.5" customHeight="1">
      <c r="A9" s="46" t="s">
        <v>62</v>
      </c>
      <c r="B9" s="46" t="s">
        <v>63</v>
      </c>
      <c r="C9" s="46" t="s">
        <v>63</v>
      </c>
      <c r="D9" s="91" t="s">
        <v>67</v>
      </c>
      <c r="E9" s="123">
        <f aca="true" t="shared" si="3" ref="E9:E19">SUM(F9,T9,AV9,BH9,BM9,BZ9,CR9,CU9,DA9,DD9)</f>
        <v>50.5</v>
      </c>
      <c r="F9" s="123">
        <f aca="true" t="shared" si="4" ref="F9:F19">SUM(G9:S9)</f>
        <v>0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>
        <f aca="true" t="shared" si="5" ref="T9:T19">SUM(U9:AU9)</f>
        <v>50.5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>
        <v>50.5</v>
      </c>
      <c r="AV9" s="123">
        <f aca="true" t="shared" si="6" ref="AV9:AV21">SUM(AW9:BL9)</f>
        <v>0</v>
      </c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</row>
    <row r="10" spans="1:113" s="1" customFormat="1" ht="19.5" customHeight="1">
      <c r="A10" s="46" t="s">
        <v>62</v>
      </c>
      <c r="B10" s="46" t="s">
        <v>63</v>
      </c>
      <c r="C10" s="46" t="s">
        <v>68</v>
      </c>
      <c r="D10" s="46" t="s">
        <v>69</v>
      </c>
      <c r="E10" s="123">
        <f t="shared" si="3"/>
        <v>55</v>
      </c>
      <c r="F10" s="123">
        <f t="shared" si="4"/>
        <v>0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>
        <f t="shared" si="5"/>
        <v>55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>
        <v>6.98</v>
      </c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>
        <v>48.02</v>
      </c>
      <c r="AV10" s="123">
        <f t="shared" si="6"/>
        <v>0</v>
      </c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</row>
    <row r="11" spans="1:113" s="1" customFormat="1" ht="19.5" customHeight="1">
      <c r="A11" s="46" t="s">
        <v>62</v>
      </c>
      <c r="B11" s="46" t="s">
        <v>63</v>
      </c>
      <c r="C11" s="46" t="s">
        <v>70</v>
      </c>
      <c r="D11" s="46" t="s">
        <v>71</v>
      </c>
      <c r="E11" s="123">
        <f t="shared" si="3"/>
        <v>43.5</v>
      </c>
      <c r="F11" s="123">
        <f t="shared" si="4"/>
        <v>0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>
        <f t="shared" si="5"/>
        <v>43.5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>
        <v>43.5</v>
      </c>
      <c r="AV11" s="123">
        <f t="shared" si="6"/>
        <v>0</v>
      </c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</row>
    <row r="12" spans="1:113" s="1" customFormat="1" ht="19.5" customHeight="1">
      <c r="A12" s="46" t="s">
        <v>62</v>
      </c>
      <c r="B12" s="46" t="s">
        <v>63</v>
      </c>
      <c r="C12" s="46" t="s">
        <v>72</v>
      </c>
      <c r="D12" s="46" t="s">
        <v>73</v>
      </c>
      <c r="E12" s="123">
        <f t="shared" si="3"/>
        <v>5.630000000000001</v>
      </c>
      <c r="F12" s="123">
        <f t="shared" si="4"/>
        <v>4.450000000000001</v>
      </c>
      <c r="G12" s="123">
        <v>2.97</v>
      </c>
      <c r="H12" s="123">
        <v>0.12</v>
      </c>
      <c r="I12" s="123"/>
      <c r="J12" s="123"/>
      <c r="K12" s="123">
        <v>1.29</v>
      </c>
      <c r="L12" s="123"/>
      <c r="M12" s="123"/>
      <c r="N12" s="123"/>
      <c r="O12" s="123"/>
      <c r="P12" s="123">
        <v>0.07</v>
      </c>
      <c r="Q12" s="123"/>
      <c r="R12" s="123"/>
      <c r="S12" s="123"/>
      <c r="T12" s="123">
        <f t="shared" si="5"/>
        <v>1.1800000000000002</v>
      </c>
      <c r="U12" s="123">
        <v>0.3</v>
      </c>
      <c r="V12" s="123"/>
      <c r="W12" s="123"/>
      <c r="X12" s="123"/>
      <c r="Y12" s="123">
        <v>0.01</v>
      </c>
      <c r="Z12" s="123">
        <v>0.07</v>
      </c>
      <c r="AA12" s="123"/>
      <c r="AB12" s="123"/>
      <c r="AC12" s="123">
        <v>0.05</v>
      </c>
      <c r="AD12" s="123">
        <v>0.4</v>
      </c>
      <c r="AE12" s="123"/>
      <c r="AF12" s="123"/>
      <c r="AG12" s="123"/>
      <c r="AH12" s="123">
        <v>0.06</v>
      </c>
      <c r="AI12" s="123"/>
      <c r="AJ12" s="123">
        <v>0.08</v>
      </c>
      <c r="AK12" s="123"/>
      <c r="AL12" s="123"/>
      <c r="AM12" s="123"/>
      <c r="AN12" s="123"/>
      <c r="AO12" s="123"/>
      <c r="AP12" s="123">
        <v>0.11</v>
      </c>
      <c r="AQ12" s="123"/>
      <c r="AR12" s="123"/>
      <c r="AS12" s="123"/>
      <c r="AT12" s="123"/>
      <c r="AU12" s="123">
        <v>0.1</v>
      </c>
      <c r="AV12" s="123">
        <f t="shared" si="6"/>
        <v>0</v>
      </c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</row>
    <row r="13" spans="1:113" s="1" customFormat="1" ht="19.5" customHeight="1">
      <c r="A13" s="46" t="s">
        <v>62</v>
      </c>
      <c r="B13" s="46" t="s">
        <v>63</v>
      </c>
      <c r="C13" s="46" t="s">
        <v>74</v>
      </c>
      <c r="D13" s="46" t="s">
        <v>75</v>
      </c>
      <c r="E13" s="123">
        <f t="shared" si="3"/>
        <v>2.8</v>
      </c>
      <c r="F13" s="123">
        <f t="shared" si="4"/>
        <v>2.8</v>
      </c>
      <c r="G13" s="123"/>
      <c r="H13" s="123">
        <v>2.8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>
        <f t="shared" si="5"/>
        <v>0</v>
      </c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>
        <f t="shared" si="6"/>
        <v>0</v>
      </c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</row>
    <row r="14" spans="1:113" s="1" customFormat="1" ht="19.5" customHeight="1">
      <c r="A14" s="46" t="s">
        <v>76</v>
      </c>
      <c r="B14" s="46" t="s">
        <v>77</v>
      </c>
      <c r="C14" s="46" t="s">
        <v>78</v>
      </c>
      <c r="D14" s="46" t="s">
        <v>79</v>
      </c>
      <c r="E14" s="123">
        <f t="shared" si="3"/>
        <v>4.02</v>
      </c>
      <c r="F14" s="123">
        <f t="shared" si="4"/>
        <v>0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>
        <f t="shared" si="5"/>
        <v>4.02</v>
      </c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>
        <v>4.02</v>
      </c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>
        <f t="shared" si="6"/>
        <v>0</v>
      </c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</row>
    <row r="15" spans="1:113" s="1" customFormat="1" ht="19.5" customHeight="1">
      <c r="A15" s="46" t="s">
        <v>80</v>
      </c>
      <c r="B15" s="46" t="s">
        <v>70</v>
      </c>
      <c r="C15" s="46" t="s">
        <v>64</v>
      </c>
      <c r="D15" s="46" t="s">
        <v>81</v>
      </c>
      <c r="E15" s="123">
        <f t="shared" si="3"/>
        <v>62.71</v>
      </c>
      <c r="F15" s="123">
        <f t="shared" si="4"/>
        <v>0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>
        <f t="shared" si="5"/>
        <v>8.35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>
        <v>8.35</v>
      </c>
      <c r="AV15" s="123">
        <f t="shared" si="6"/>
        <v>54.36</v>
      </c>
      <c r="AW15" s="123"/>
      <c r="AX15" s="123"/>
      <c r="AY15" s="123"/>
      <c r="AZ15" s="123"/>
      <c r="BA15" s="123">
        <v>54.36</v>
      </c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</row>
    <row r="16" spans="1:113" s="1" customFormat="1" ht="33.75" customHeight="1">
      <c r="A16" s="46" t="s">
        <v>80</v>
      </c>
      <c r="B16" s="46" t="s">
        <v>70</v>
      </c>
      <c r="C16" s="46" t="s">
        <v>70</v>
      </c>
      <c r="D16" s="46" t="s">
        <v>82</v>
      </c>
      <c r="E16" s="123">
        <f t="shared" si="3"/>
        <v>56.34</v>
      </c>
      <c r="F16" s="123">
        <f t="shared" si="4"/>
        <v>56.34</v>
      </c>
      <c r="G16" s="123"/>
      <c r="H16" s="123"/>
      <c r="I16" s="123"/>
      <c r="J16" s="123"/>
      <c r="K16" s="123"/>
      <c r="L16" s="123">
        <v>56.34</v>
      </c>
      <c r="M16" s="123"/>
      <c r="N16" s="123"/>
      <c r="O16" s="123"/>
      <c r="P16" s="123"/>
      <c r="Q16" s="123"/>
      <c r="R16" s="123"/>
      <c r="S16" s="123"/>
      <c r="T16" s="123">
        <f t="shared" si="5"/>
        <v>0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>
        <f t="shared" si="6"/>
        <v>0</v>
      </c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</row>
    <row r="17" spans="1:113" s="1" customFormat="1" ht="19.5" customHeight="1">
      <c r="A17" s="46" t="s">
        <v>83</v>
      </c>
      <c r="B17" s="46" t="s">
        <v>84</v>
      </c>
      <c r="C17" s="46" t="s">
        <v>64</v>
      </c>
      <c r="D17" s="46" t="s">
        <v>85</v>
      </c>
      <c r="E17" s="123">
        <f t="shared" si="3"/>
        <v>16.09</v>
      </c>
      <c r="F17" s="123">
        <f t="shared" si="4"/>
        <v>16.09</v>
      </c>
      <c r="G17" s="123"/>
      <c r="H17" s="123"/>
      <c r="I17" s="123"/>
      <c r="J17" s="123"/>
      <c r="K17" s="123"/>
      <c r="L17" s="123"/>
      <c r="M17" s="123"/>
      <c r="N17" s="123">
        <v>16.09</v>
      </c>
      <c r="O17" s="123"/>
      <c r="P17" s="123"/>
      <c r="Q17" s="123"/>
      <c r="R17" s="123"/>
      <c r="S17" s="123"/>
      <c r="T17" s="123">
        <f t="shared" si="5"/>
        <v>0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>
        <f t="shared" si="6"/>
        <v>0</v>
      </c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</row>
    <row r="18" spans="1:113" s="1" customFormat="1" ht="19.5" customHeight="1">
      <c r="A18" s="46" t="s">
        <v>83</v>
      </c>
      <c r="B18" s="46" t="s">
        <v>84</v>
      </c>
      <c r="C18" s="46" t="s">
        <v>63</v>
      </c>
      <c r="D18" s="46" t="s">
        <v>86</v>
      </c>
      <c r="E18" s="123">
        <f t="shared" si="3"/>
        <v>0.42</v>
      </c>
      <c r="F18" s="123">
        <f t="shared" si="4"/>
        <v>0.42</v>
      </c>
      <c r="G18" s="123"/>
      <c r="H18" s="123"/>
      <c r="I18" s="123"/>
      <c r="J18" s="123"/>
      <c r="K18" s="123"/>
      <c r="L18" s="123"/>
      <c r="M18" s="123"/>
      <c r="N18" s="123">
        <v>0.42</v>
      </c>
      <c r="O18" s="123"/>
      <c r="P18" s="123"/>
      <c r="Q18" s="123"/>
      <c r="R18" s="123"/>
      <c r="S18" s="123"/>
      <c r="T18" s="123">
        <f t="shared" si="5"/>
        <v>0</v>
      </c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>
        <f t="shared" si="6"/>
        <v>0</v>
      </c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</row>
    <row r="19" spans="1:113" s="1" customFormat="1" ht="19.5" customHeight="1">
      <c r="A19" s="46" t="s">
        <v>87</v>
      </c>
      <c r="B19" s="46" t="s">
        <v>63</v>
      </c>
      <c r="C19" s="46" t="s">
        <v>64</v>
      </c>
      <c r="D19" s="46" t="s">
        <v>88</v>
      </c>
      <c r="E19" s="123">
        <f t="shared" si="3"/>
        <v>32.15</v>
      </c>
      <c r="F19" s="123">
        <f t="shared" si="4"/>
        <v>32.15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>
        <v>32.15</v>
      </c>
      <c r="R19" s="123"/>
      <c r="S19" s="123"/>
      <c r="T19" s="123">
        <f t="shared" si="5"/>
        <v>0</v>
      </c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>
        <f t="shared" si="6"/>
        <v>0</v>
      </c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</row>
    <row r="20" spans="1:113" s="1" customFormat="1" ht="19.5" customHeight="1">
      <c r="A20" s="75"/>
      <c r="B20" s="75"/>
      <c r="C20" s="75"/>
      <c r="D20" s="75"/>
      <c r="E20" s="123">
        <f t="shared" si="2"/>
        <v>0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>
        <f t="shared" si="6"/>
        <v>0</v>
      </c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</row>
    <row r="21" spans="1:113" s="1" customFormat="1" ht="19.5" customHeight="1">
      <c r="A21" s="75"/>
      <c r="B21" s="75"/>
      <c r="C21" s="75"/>
      <c r="D21" s="75"/>
      <c r="E21" s="123">
        <f t="shared" si="2"/>
        <v>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>
        <f t="shared" si="6"/>
        <v>0</v>
      </c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</row>
    <row r="22" spans="1:113" s="1" customFormat="1" ht="19.5" customHeight="1">
      <c r="A22" s="75"/>
      <c r="B22" s="75"/>
      <c r="C22" s="75"/>
      <c r="D22" s="75"/>
      <c r="E22" s="122">
        <f t="shared" si="2"/>
        <v>0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</row>
    <row r="23" spans="1:113" s="1" customFormat="1" ht="19.5" customHeight="1">
      <c r="A23" s="75"/>
      <c r="B23" s="75"/>
      <c r="C23" s="75"/>
      <c r="D23" s="75"/>
      <c r="E23" s="122">
        <f t="shared" si="2"/>
        <v>0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</row>
    <row r="24" spans="1:113" s="1" customFormat="1" ht="19.5" customHeight="1">
      <c r="A24" s="75"/>
      <c r="B24" s="75"/>
      <c r="C24" s="75"/>
      <c r="D24" s="75"/>
      <c r="E24" s="122">
        <f t="shared" si="2"/>
        <v>0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</row>
    <row r="25" spans="1:113" s="1" customFormat="1" ht="19.5" customHeight="1">
      <c r="A25" s="75"/>
      <c r="B25" s="75"/>
      <c r="C25" s="75"/>
      <c r="D25" s="75"/>
      <c r="E25" s="122">
        <f t="shared" si="2"/>
        <v>0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</row>
    <row r="26" spans="1:113" s="1" customFormat="1" ht="19.5" customHeight="1">
      <c r="A26" s="75"/>
      <c r="B26" s="75"/>
      <c r="C26" s="75"/>
      <c r="D26" s="75"/>
      <c r="E26" s="122">
        <f t="shared" si="2"/>
        <v>0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</row>
    <row r="27" spans="1:113" s="1" customFormat="1" ht="19.5" customHeight="1">
      <c r="A27" s="75"/>
      <c r="B27" s="75"/>
      <c r="C27" s="75"/>
      <c r="D27" s="75"/>
      <c r="E27" s="122">
        <f t="shared" si="2"/>
        <v>0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</row>
    <row r="28" spans="1:113" s="1" customFormat="1" ht="19.5" customHeight="1">
      <c r="A28" s="75"/>
      <c r="B28" s="75"/>
      <c r="C28" s="75"/>
      <c r="D28" s="75"/>
      <c r="E28" s="122">
        <f t="shared" si="2"/>
        <v>0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</row>
    <row r="29" spans="1:113" s="1" customFormat="1" ht="19.5" customHeight="1">
      <c r="A29" s="75"/>
      <c r="B29" s="75"/>
      <c r="C29" s="75"/>
      <c r="D29" s="75"/>
      <c r="E29" s="122">
        <f t="shared" si="2"/>
        <v>0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</row>
    <row r="30" spans="1:113" s="1" customFormat="1" ht="19.5" customHeight="1">
      <c r="A30" s="75"/>
      <c r="B30" s="75"/>
      <c r="C30" s="75"/>
      <c r="D30" s="75"/>
      <c r="E30" s="122">
        <f t="shared" si="2"/>
        <v>0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</row>
    <row r="31" spans="1:113" s="1" customFormat="1" ht="19.5" customHeight="1">
      <c r="A31" s="75"/>
      <c r="B31" s="75"/>
      <c r="C31" s="75"/>
      <c r="D31" s="75"/>
      <c r="E31" s="122">
        <f t="shared" si="2"/>
        <v>0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</row>
    <row r="32" spans="1:113" s="1" customFormat="1" ht="19.5" customHeight="1">
      <c r="A32" s="75"/>
      <c r="B32" s="75"/>
      <c r="C32" s="75"/>
      <c r="D32" s="75"/>
      <c r="E32" s="122">
        <f t="shared" si="2"/>
        <v>0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</row>
    <row r="33" spans="1:113" s="1" customFormat="1" ht="19.5" customHeight="1">
      <c r="A33" s="75"/>
      <c r="B33" s="75"/>
      <c r="C33" s="75"/>
      <c r="D33" s="75"/>
      <c r="E33" s="122">
        <f t="shared" si="2"/>
        <v>0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</row>
    <row r="34" spans="1:113" s="1" customFormat="1" ht="19.5" customHeight="1">
      <c r="A34" s="75"/>
      <c r="B34" s="75"/>
      <c r="C34" s="75"/>
      <c r="D34" s="75"/>
      <c r="E34" s="122">
        <f t="shared" si="2"/>
        <v>0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</row>
    <row r="35" spans="1:113" s="1" customFormat="1" ht="19.5" customHeight="1">
      <c r="A35" s="75"/>
      <c r="B35" s="75"/>
      <c r="C35" s="75"/>
      <c r="D35" s="75"/>
      <c r="E35" s="122">
        <f t="shared" si="2"/>
        <v>0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1" right="0.31" top="0.63" bottom="0.47" header="0.5" footer="0.35"/>
  <pageSetup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1">
      <selection activeCell="E12" sqref="E12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54.625" style="1" customWidth="1"/>
    <col min="5" max="6" width="16.375" style="1" customWidth="1"/>
    <col min="7" max="7" width="15.375" style="1" customWidth="1"/>
    <col min="8" max="16384" width="7.00390625" style="1" customWidth="1"/>
  </cols>
  <sheetData>
    <row r="1" spans="1:7" s="1" customFormat="1" ht="19.5" customHeight="1">
      <c r="A1" s="93"/>
      <c r="B1" s="93"/>
      <c r="C1" s="93"/>
      <c r="D1" s="62"/>
      <c r="E1" s="93"/>
      <c r="F1" s="93"/>
      <c r="G1" s="63" t="s">
        <v>250</v>
      </c>
    </row>
    <row r="2" spans="1:7" s="1" customFormat="1" ht="25.5" customHeight="1">
      <c r="A2" s="25" t="s">
        <v>251</v>
      </c>
      <c r="B2" s="25"/>
      <c r="C2" s="25"/>
      <c r="D2" s="25"/>
      <c r="E2" s="25"/>
      <c r="F2" s="25"/>
      <c r="G2" s="25"/>
    </row>
    <row r="3" spans="1:7" s="1" customFormat="1" ht="19.5" customHeight="1">
      <c r="A3" s="26" t="s">
        <v>6</v>
      </c>
      <c r="B3" s="94"/>
      <c r="C3" s="94"/>
      <c r="D3" s="94"/>
      <c r="E3" s="64"/>
      <c r="F3" s="64"/>
      <c r="G3" s="28" t="s">
        <v>7</v>
      </c>
    </row>
    <row r="4" spans="1:7" s="1" customFormat="1" ht="19.5" customHeight="1">
      <c r="A4" s="95" t="s">
        <v>252</v>
      </c>
      <c r="B4" s="96"/>
      <c r="C4" s="96"/>
      <c r="D4" s="97"/>
      <c r="E4" s="98" t="s">
        <v>91</v>
      </c>
      <c r="F4" s="38"/>
      <c r="G4" s="38"/>
    </row>
    <row r="5" spans="1:7" s="1" customFormat="1" ht="19.5" customHeight="1">
      <c r="A5" s="99" t="s">
        <v>49</v>
      </c>
      <c r="B5" s="100"/>
      <c r="C5" s="101" t="s">
        <v>50</v>
      </c>
      <c r="D5" s="102" t="s">
        <v>167</v>
      </c>
      <c r="E5" s="38" t="s">
        <v>39</v>
      </c>
      <c r="F5" s="32" t="s">
        <v>253</v>
      </c>
      <c r="G5" s="103" t="s">
        <v>254</v>
      </c>
    </row>
    <row r="6" spans="1:7" s="1" customFormat="1" ht="33.75" customHeight="1">
      <c r="A6" s="104" t="s">
        <v>59</v>
      </c>
      <c r="B6" s="105" t="s">
        <v>60</v>
      </c>
      <c r="C6" s="106"/>
      <c r="D6" s="107"/>
      <c r="E6" s="44"/>
      <c r="F6" s="45"/>
      <c r="G6" s="74"/>
    </row>
    <row r="7" spans="1:7" s="1" customFormat="1" ht="19.5" customHeight="1">
      <c r="A7" s="46" t="s">
        <v>128</v>
      </c>
      <c r="B7" s="75" t="s">
        <v>128</v>
      </c>
      <c r="C7" s="108" t="s">
        <v>128</v>
      </c>
      <c r="D7" s="46" t="s">
        <v>39</v>
      </c>
      <c r="E7" s="88">
        <f>SUM(E8:E28)</f>
        <v>710.48</v>
      </c>
      <c r="F7" s="88">
        <f>SUM(F8:F28)</f>
        <v>501.23</v>
      </c>
      <c r="G7" s="47">
        <f>SUM(G8:G28)</f>
        <v>209.25</v>
      </c>
    </row>
    <row r="8" spans="1:7" s="1" customFormat="1" ht="19.5" customHeight="1">
      <c r="A8" s="46" t="s">
        <v>255</v>
      </c>
      <c r="B8" s="75" t="s">
        <v>64</v>
      </c>
      <c r="C8" s="108" t="s">
        <v>65</v>
      </c>
      <c r="D8" s="75" t="s">
        <v>130</v>
      </c>
      <c r="E8" s="88">
        <f aca="true" t="shared" si="0" ref="E8:E30">SUM(F8:G8)</f>
        <v>165.15</v>
      </c>
      <c r="F8" s="88">
        <v>165.15</v>
      </c>
      <c r="G8" s="47"/>
    </row>
    <row r="9" spans="1:7" s="1" customFormat="1" ht="19.5" customHeight="1">
      <c r="A9" s="75" t="s">
        <v>255</v>
      </c>
      <c r="B9" s="75" t="s">
        <v>63</v>
      </c>
      <c r="C9" s="75" t="s">
        <v>65</v>
      </c>
      <c r="D9" s="75" t="s">
        <v>131</v>
      </c>
      <c r="E9" s="88">
        <f t="shared" si="0"/>
        <v>98.67</v>
      </c>
      <c r="F9" s="88">
        <v>98.67</v>
      </c>
      <c r="G9" s="47"/>
    </row>
    <row r="10" spans="1:7" s="1" customFormat="1" ht="19.5" customHeight="1">
      <c r="A10" s="75" t="s">
        <v>255</v>
      </c>
      <c r="B10" s="75" t="s">
        <v>256</v>
      </c>
      <c r="C10" s="75" t="s">
        <v>65</v>
      </c>
      <c r="D10" s="75" t="s">
        <v>132</v>
      </c>
      <c r="E10" s="88">
        <f t="shared" si="0"/>
        <v>5.31</v>
      </c>
      <c r="F10" s="88">
        <v>5.31</v>
      </c>
      <c r="G10" s="47"/>
    </row>
    <row r="11" spans="1:7" s="1" customFormat="1" ht="19.5" customHeight="1">
      <c r="A11" s="75" t="s">
        <v>255</v>
      </c>
      <c r="B11" s="75" t="s">
        <v>77</v>
      </c>
      <c r="C11" s="75" t="s">
        <v>65</v>
      </c>
      <c r="D11" s="75" t="s">
        <v>133</v>
      </c>
      <c r="E11" s="88">
        <f t="shared" si="0"/>
        <v>56.35</v>
      </c>
      <c r="F11" s="88">
        <v>56.35</v>
      </c>
      <c r="G11" s="47"/>
    </row>
    <row r="12" spans="1:7" s="1" customFormat="1" ht="19.5" customHeight="1">
      <c r="A12" s="75" t="s">
        <v>255</v>
      </c>
      <c r="B12" s="75" t="s">
        <v>257</v>
      </c>
      <c r="C12" s="75" t="s">
        <v>65</v>
      </c>
      <c r="D12" s="75" t="s">
        <v>134</v>
      </c>
      <c r="E12" s="88">
        <f t="shared" si="0"/>
        <v>16.51</v>
      </c>
      <c r="F12" s="88">
        <v>16.51</v>
      </c>
      <c r="G12" s="47"/>
    </row>
    <row r="13" spans="1:7" s="1" customFormat="1" ht="19.5" customHeight="1">
      <c r="A13" s="75" t="s">
        <v>255</v>
      </c>
      <c r="B13" s="75" t="s">
        <v>258</v>
      </c>
      <c r="C13" s="75" t="s">
        <v>65</v>
      </c>
      <c r="D13" s="75" t="s">
        <v>135</v>
      </c>
      <c r="E13" s="88">
        <f t="shared" si="0"/>
        <v>1.73</v>
      </c>
      <c r="F13" s="88">
        <v>1.73</v>
      </c>
      <c r="G13" s="47"/>
    </row>
    <row r="14" spans="1:7" s="1" customFormat="1" ht="19.5" customHeight="1">
      <c r="A14" s="75" t="s">
        <v>255</v>
      </c>
      <c r="B14" s="75" t="s">
        <v>259</v>
      </c>
      <c r="C14" s="75" t="s">
        <v>65</v>
      </c>
      <c r="D14" s="75" t="s">
        <v>136</v>
      </c>
      <c r="E14" s="88">
        <f t="shared" si="0"/>
        <v>32.15</v>
      </c>
      <c r="F14" s="88">
        <v>32.15</v>
      </c>
      <c r="G14" s="47"/>
    </row>
    <row r="15" spans="1:7" s="1" customFormat="1" ht="19.5" customHeight="1">
      <c r="A15" s="75" t="s">
        <v>260</v>
      </c>
      <c r="B15" s="75" t="s">
        <v>64</v>
      </c>
      <c r="C15" s="75" t="s">
        <v>65</v>
      </c>
      <c r="D15" s="75" t="s">
        <v>138</v>
      </c>
      <c r="E15" s="88">
        <f t="shared" si="0"/>
        <v>10.5</v>
      </c>
      <c r="F15" s="88"/>
      <c r="G15" s="47">
        <v>10.5</v>
      </c>
    </row>
    <row r="16" spans="1:7" s="1" customFormat="1" ht="19.5" customHeight="1">
      <c r="A16" s="75" t="s">
        <v>260</v>
      </c>
      <c r="B16" s="75" t="s">
        <v>70</v>
      </c>
      <c r="C16" s="75" t="s">
        <v>65</v>
      </c>
      <c r="D16" s="75" t="s">
        <v>139</v>
      </c>
      <c r="E16" s="88">
        <f t="shared" si="0"/>
        <v>0.35</v>
      </c>
      <c r="F16" s="88"/>
      <c r="G16" s="47">
        <v>0.35</v>
      </c>
    </row>
    <row r="17" spans="1:7" s="1" customFormat="1" ht="19.5" customHeight="1">
      <c r="A17" s="75" t="s">
        <v>260</v>
      </c>
      <c r="B17" s="75" t="s">
        <v>147</v>
      </c>
      <c r="C17" s="75" t="s">
        <v>65</v>
      </c>
      <c r="D17" s="75" t="s">
        <v>140</v>
      </c>
      <c r="E17" s="88">
        <f t="shared" si="0"/>
        <v>2.45</v>
      </c>
      <c r="F17" s="88"/>
      <c r="G17" s="47">
        <v>2.45</v>
      </c>
    </row>
    <row r="18" spans="1:7" s="1" customFormat="1" ht="19.5" customHeight="1">
      <c r="A18" s="75" t="s">
        <v>260</v>
      </c>
      <c r="B18" s="75" t="s">
        <v>256</v>
      </c>
      <c r="C18" s="75" t="s">
        <v>65</v>
      </c>
      <c r="D18" s="75" t="s">
        <v>142</v>
      </c>
      <c r="E18" s="88">
        <f t="shared" si="0"/>
        <v>3.24</v>
      </c>
      <c r="F18" s="88"/>
      <c r="G18" s="47">
        <v>3.24</v>
      </c>
    </row>
    <row r="19" spans="1:7" s="1" customFormat="1" ht="19.5" customHeight="1">
      <c r="A19" s="75" t="s">
        <v>260</v>
      </c>
      <c r="B19" s="75" t="s">
        <v>261</v>
      </c>
      <c r="C19" s="75" t="s">
        <v>65</v>
      </c>
      <c r="D19" s="75" t="s">
        <v>143</v>
      </c>
      <c r="E19" s="88">
        <f t="shared" si="0"/>
        <v>1.75</v>
      </c>
      <c r="F19" s="88"/>
      <c r="G19" s="47">
        <v>1.75</v>
      </c>
    </row>
    <row r="20" spans="1:7" s="1" customFormat="1" ht="19.5" customHeight="1">
      <c r="A20" s="75" t="s">
        <v>260</v>
      </c>
      <c r="B20" s="75" t="s">
        <v>84</v>
      </c>
      <c r="C20" s="75" t="s">
        <v>65</v>
      </c>
      <c r="D20" s="75" t="s">
        <v>144</v>
      </c>
      <c r="E20" s="88">
        <f t="shared" si="0"/>
        <v>14</v>
      </c>
      <c r="F20" s="88"/>
      <c r="G20" s="47">
        <v>14</v>
      </c>
    </row>
    <row r="21" spans="1:7" s="1" customFormat="1" ht="19.5" customHeight="1">
      <c r="A21" s="75" t="s">
        <v>260</v>
      </c>
      <c r="B21" s="75" t="s">
        <v>262</v>
      </c>
      <c r="C21" s="75" t="s">
        <v>65</v>
      </c>
      <c r="D21" s="109" t="s">
        <v>145</v>
      </c>
      <c r="E21" s="88">
        <f t="shared" si="0"/>
        <v>2.11</v>
      </c>
      <c r="F21" s="88"/>
      <c r="G21" s="47">
        <v>2.11</v>
      </c>
    </row>
    <row r="22" spans="1:7" s="1" customFormat="1" ht="19.5" customHeight="1">
      <c r="A22" s="75" t="s">
        <v>260</v>
      </c>
      <c r="B22" s="75" t="s">
        <v>263</v>
      </c>
      <c r="C22" s="75" t="s">
        <v>65</v>
      </c>
      <c r="D22" s="109" t="s">
        <v>146</v>
      </c>
      <c r="E22" s="88">
        <f t="shared" si="0"/>
        <v>4.02</v>
      </c>
      <c r="F22" s="88"/>
      <c r="G22" s="47">
        <v>4.02</v>
      </c>
    </row>
    <row r="23" spans="1:7" s="1" customFormat="1" ht="19.5" customHeight="1">
      <c r="A23" s="75" t="s">
        <v>260</v>
      </c>
      <c r="B23" s="75" t="s">
        <v>264</v>
      </c>
      <c r="C23" s="75" t="s">
        <v>65</v>
      </c>
      <c r="D23" s="109" t="s">
        <v>148</v>
      </c>
      <c r="E23" s="88">
        <f t="shared" si="0"/>
        <v>9.78</v>
      </c>
      <c r="F23" s="88"/>
      <c r="G23" s="47">
        <v>9.78</v>
      </c>
    </row>
    <row r="24" spans="1:7" s="1" customFormat="1" ht="19.5" customHeight="1">
      <c r="A24" s="75" t="s">
        <v>260</v>
      </c>
      <c r="B24" s="75" t="s">
        <v>265</v>
      </c>
      <c r="C24" s="75" t="s">
        <v>65</v>
      </c>
      <c r="D24" s="109" t="s">
        <v>149</v>
      </c>
      <c r="E24" s="88">
        <f t="shared" si="0"/>
        <v>5.37</v>
      </c>
      <c r="F24" s="88"/>
      <c r="G24" s="47">
        <v>5.37</v>
      </c>
    </row>
    <row r="25" spans="1:7" s="1" customFormat="1" ht="19.5" customHeight="1">
      <c r="A25" s="75" t="s">
        <v>260</v>
      </c>
      <c r="B25" s="75" t="s">
        <v>266</v>
      </c>
      <c r="C25" s="75" t="s">
        <v>65</v>
      </c>
      <c r="D25" s="109" t="s">
        <v>150</v>
      </c>
      <c r="E25" s="88">
        <f t="shared" si="0"/>
        <v>5.21</v>
      </c>
      <c r="F25" s="88"/>
      <c r="G25" s="47">
        <v>5.21</v>
      </c>
    </row>
    <row r="26" spans="1:7" s="1" customFormat="1" ht="19.5" customHeight="1">
      <c r="A26" s="75" t="s">
        <v>260</v>
      </c>
      <c r="B26" s="75" t="s">
        <v>74</v>
      </c>
      <c r="C26" s="75" t="s">
        <v>65</v>
      </c>
      <c r="D26" s="109" t="s">
        <v>151</v>
      </c>
      <c r="E26" s="88">
        <f t="shared" si="0"/>
        <v>150.47</v>
      </c>
      <c r="F26" s="88"/>
      <c r="G26" s="47">
        <v>150.47</v>
      </c>
    </row>
    <row r="27" spans="1:7" s="1" customFormat="1" ht="19.5" customHeight="1">
      <c r="A27" s="75" t="s">
        <v>267</v>
      </c>
      <c r="B27" s="75" t="s">
        <v>261</v>
      </c>
      <c r="C27" s="75" t="s">
        <v>65</v>
      </c>
      <c r="D27" s="109" t="s">
        <v>153</v>
      </c>
      <c r="E27" s="88">
        <f t="shared" si="0"/>
        <v>71</v>
      </c>
      <c r="F27" s="88">
        <v>71</v>
      </c>
      <c r="G27" s="47"/>
    </row>
    <row r="28" spans="1:7" s="1" customFormat="1" ht="19.5" customHeight="1">
      <c r="A28" s="75">
        <v>303</v>
      </c>
      <c r="B28" s="75" t="s">
        <v>70</v>
      </c>
      <c r="C28" s="75" t="s">
        <v>65</v>
      </c>
      <c r="D28" s="109" t="s">
        <v>154</v>
      </c>
      <c r="E28" s="88">
        <f t="shared" si="0"/>
        <v>54.36</v>
      </c>
      <c r="F28" s="88">
        <v>54.36</v>
      </c>
      <c r="G28" s="47"/>
    </row>
    <row r="29" spans="1:7" s="1" customFormat="1" ht="19.5" customHeight="1">
      <c r="A29" s="46"/>
      <c r="B29" s="75"/>
      <c r="C29" s="108"/>
      <c r="D29" s="46"/>
      <c r="E29" s="88">
        <f t="shared" si="0"/>
        <v>0</v>
      </c>
      <c r="F29" s="88"/>
      <c r="G29" s="47"/>
    </row>
    <row r="30" spans="1:7" s="1" customFormat="1" ht="19.5" customHeight="1">
      <c r="A30" s="46"/>
      <c r="B30" s="75"/>
      <c r="C30" s="108"/>
      <c r="D30" s="46"/>
      <c r="E30" s="88">
        <f t="shared" si="0"/>
        <v>0</v>
      </c>
      <c r="F30" s="88"/>
      <c r="G30" s="47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5" right="0.75" top="0.59" bottom="0.39" header="0.5" footer="0.3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8"/>
  <sheetViews>
    <sheetView workbookViewId="0" topLeftCell="A1">
      <selection activeCell="E13" sqref="E13"/>
    </sheetView>
  </sheetViews>
  <sheetFormatPr defaultColWidth="6.875" defaultRowHeight="12.75" customHeight="1"/>
  <cols>
    <col min="1" max="3" width="5.25390625" style="20" customWidth="1"/>
    <col min="4" max="4" width="16.625" style="20" customWidth="1"/>
    <col min="5" max="5" width="69.25390625" style="20" customWidth="1"/>
    <col min="6" max="6" width="18.75390625" style="20" customWidth="1"/>
    <col min="7" max="243" width="8.00390625" style="20" customWidth="1"/>
    <col min="244" max="16384" width="6.875" style="20" customWidth="1"/>
  </cols>
  <sheetData>
    <row r="1" spans="1:3" ht="25.5" customHeight="1">
      <c r="A1" s="21"/>
      <c r="B1" s="21"/>
      <c r="C1" s="21"/>
    </row>
    <row r="2" spans="1:243" ht="19.5" customHeight="1">
      <c r="A2" s="22"/>
      <c r="B2" s="23"/>
      <c r="C2" s="23"/>
      <c r="D2" s="23"/>
      <c r="E2" s="23"/>
      <c r="F2" s="24" t="s">
        <v>268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</row>
    <row r="3" spans="1:243" ht="19.5" customHeight="1">
      <c r="A3" s="25" t="s">
        <v>269</v>
      </c>
      <c r="B3" s="25"/>
      <c r="C3" s="25"/>
      <c r="D3" s="25"/>
      <c r="E3" s="25"/>
      <c r="F3" s="25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</row>
    <row r="4" spans="1:243" ht="19.5" customHeight="1">
      <c r="A4" s="26" t="s">
        <v>6</v>
      </c>
      <c r="B4" s="26"/>
      <c r="C4" s="26"/>
      <c r="D4" s="26"/>
      <c r="E4" s="26"/>
      <c r="F4" s="28" t="s">
        <v>7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</row>
    <row r="5" spans="1:243" ht="19.5" customHeight="1">
      <c r="A5" s="33" t="s">
        <v>49</v>
      </c>
      <c r="B5" s="34"/>
      <c r="C5" s="35"/>
      <c r="D5" s="36" t="s">
        <v>50</v>
      </c>
      <c r="E5" s="37" t="s">
        <v>270</v>
      </c>
      <c r="F5" s="32" t="s">
        <v>52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</row>
    <row r="6" spans="1:243" ht="19.5" customHeight="1">
      <c r="A6" s="39" t="s">
        <v>59</v>
      </c>
      <c r="B6" s="40" t="s">
        <v>60</v>
      </c>
      <c r="C6" s="41" t="s">
        <v>61</v>
      </c>
      <c r="D6" s="36"/>
      <c r="E6" s="37"/>
      <c r="F6" s="32"/>
      <c r="G6" s="5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</row>
    <row r="7" spans="1:243" ht="21" customHeight="1">
      <c r="A7" s="75" t="s">
        <v>62</v>
      </c>
      <c r="B7" s="75" t="s">
        <v>63</v>
      </c>
      <c r="C7" s="75" t="s">
        <v>63</v>
      </c>
      <c r="D7" s="90" t="s">
        <v>65</v>
      </c>
      <c r="E7" s="91" t="s">
        <v>271</v>
      </c>
      <c r="F7" s="92">
        <v>3</v>
      </c>
      <c r="G7" s="58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6" ht="21" customHeight="1">
      <c r="A8" s="75" t="s">
        <v>62</v>
      </c>
      <c r="B8" s="75" t="s">
        <v>63</v>
      </c>
      <c r="C8" s="75" t="s">
        <v>63</v>
      </c>
      <c r="D8" s="90" t="s">
        <v>65</v>
      </c>
      <c r="E8" s="91" t="s">
        <v>272</v>
      </c>
      <c r="F8" s="92">
        <v>12.5</v>
      </c>
    </row>
    <row r="9" spans="1:6" ht="21" customHeight="1">
      <c r="A9" s="75" t="s">
        <v>62</v>
      </c>
      <c r="B9" s="75" t="s">
        <v>63</v>
      </c>
      <c r="C9" s="75" t="s">
        <v>63</v>
      </c>
      <c r="D9" s="90" t="s">
        <v>65</v>
      </c>
      <c r="E9" s="91" t="s">
        <v>273</v>
      </c>
      <c r="F9" s="92">
        <v>7.5</v>
      </c>
    </row>
    <row r="10" spans="1:6" ht="21" customHeight="1">
      <c r="A10" s="75" t="s">
        <v>62</v>
      </c>
      <c r="B10" s="75" t="s">
        <v>63</v>
      </c>
      <c r="C10" s="75" t="s">
        <v>63</v>
      </c>
      <c r="D10" s="90" t="s">
        <v>65</v>
      </c>
      <c r="E10" s="91" t="s">
        <v>274</v>
      </c>
      <c r="F10" s="92">
        <v>7.5</v>
      </c>
    </row>
    <row r="11" spans="1:6" ht="21" customHeight="1">
      <c r="A11" s="75" t="s">
        <v>62</v>
      </c>
      <c r="B11" s="75" t="s">
        <v>63</v>
      </c>
      <c r="C11" s="75" t="s">
        <v>63</v>
      </c>
      <c r="D11" s="90" t="s">
        <v>65</v>
      </c>
      <c r="E11" s="91" t="s">
        <v>275</v>
      </c>
      <c r="F11" s="92">
        <v>10</v>
      </c>
    </row>
    <row r="12" spans="1:6" ht="21" customHeight="1">
      <c r="A12" s="75" t="s">
        <v>62</v>
      </c>
      <c r="B12" s="75" t="s">
        <v>63</v>
      </c>
      <c r="C12" s="75" t="s">
        <v>63</v>
      </c>
      <c r="D12" s="90" t="s">
        <v>65</v>
      </c>
      <c r="E12" s="91" t="s">
        <v>276</v>
      </c>
      <c r="F12" s="92">
        <v>2.5</v>
      </c>
    </row>
    <row r="13" spans="1:6" ht="21" customHeight="1">
      <c r="A13" s="75" t="s">
        <v>62</v>
      </c>
      <c r="B13" s="75" t="s">
        <v>63</v>
      </c>
      <c r="C13" s="75" t="s">
        <v>63</v>
      </c>
      <c r="D13" s="90" t="s">
        <v>65</v>
      </c>
      <c r="E13" s="91" t="s">
        <v>277</v>
      </c>
      <c r="F13" s="92">
        <v>2.5</v>
      </c>
    </row>
    <row r="14" spans="1:6" ht="21" customHeight="1">
      <c r="A14" s="75" t="s">
        <v>62</v>
      </c>
      <c r="B14" s="75" t="s">
        <v>63</v>
      </c>
      <c r="C14" s="75" t="s">
        <v>63</v>
      </c>
      <c r="D14" s="90" t="s">
        <v>65</v>
      </c>
      <c r="E14" s="91" t="s">
        <v>278</v>
      </c>
      <c r="F14" s="92">
        <v>5</v>
      </c>
    </row>
    <row r="15" spans="1:6" ht="21" customHeight="1">
      <c r="A15" s="75" t="s">
        <v>62</v>
      </c>
      <c r="B15" s="75" t="s">
        <v>63</v>
      </c>
      <c r="C15" s="75" t="s">
        <v>68</v>
      </c>
      <c r="D15" s="90" t="s">
        <v>65</v>
      </c>
      <c r="E15" s="91" t="s">
        <v>279</v>
      </c>
      <c r="F15" s="92">
        <v>35</v>
      </c>
    </row>
    <row r="16" spans="1:6" ht="21" customHeight="1">
      <c r="A16" s="75" t="s">
        <v>62</v>
      </c>
      <c r="B16" s="75" t="s">
        <v>63</v>
      </c>
      <c r="C16" s="75" t="s">
        <v>68</v>
      </c>
      <c r="D16" s="90" t="s">
        <v>65</v>
      </c>
      <c r="E16" s="91" t="s">
        <v>280</v>
      </c>
      <c r="F16" s="92">
        <v>8</v>
      </c>
    </row>
    <row r="17" spans="1:6" ht="21" customHeight="1">
      <c r="A17" s="75" t="s">
        <v>62</v>
      </c>
      <c r="B17" s="75" t="s">
        <v>63</v>
      </c>
      <c r="C17" s="75" t="s">
        <v>68</v>
      </c>
      <c r="D17" s="90" t="s">
        <v>65</v>
      </c>
      <c r="E17" s="91" t="s">
        <v>281</v>
      </c>
      <c r="F17" s="92">
        <v>12</v>
      </c>
    </row>
    <row r="18" spans="1:6" ht="21" customHeight="1">
      <c r="A18" s="75" t="s">
        <v>282</v>
      </c>
      <c r="B18" s="75" t="s">
        <v>63</v>
      </c>
      <c r="C18" s="75" t="s">
        <v>70</v>
      </c>
      <c r="D18" s="90" t="s">
        <v>65</v>
      </c>
      <c r="E18" s="91" t="s">
        <v>283</v>
      </c>
      <c r="F18" s="92">
        <v>43.5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小筑</cp:lastModifiedBy>
  <cp:lastPrinted>2017-02-14T06:52:21Z</cp:lastPrinted>
  <dcterms:created xsi:type="dcterms:W3CDTF">1996-12-17T01:32:42Z</dcterms:created>
  <dcterms:modified xsi:type="dcterms:W3CDTF">2019-04-09T05:07:51Z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  <property fmtid="{D5CDD505-2E9C-101B-9397-08002B2CF9AE}" pid="4" name="KSORubyTemplate">
    <vt:lpwstr>14</vt:lpwstr>
  </property>
</Properties>
</file>