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345" activeTab="5"/>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s>
  <definedNames>
    <definedName name="_xlnm.Print_Area" localSheetId="1">'1'!$A$1:$D$19</definedName>
    <definedName name="_xlnm.Print_Area" localSheetId="3">'1-2'!$A$1:$J$29</definedName>
    <definedName name="_xlnm.Print_Area" localSheetId="8">'3-2'!$A$2:$F$26</definedName>
    <definedName name="_xlnm.Print_Area" localSheetId="10">'4'!$A$1:$H$21</definedName>
    <definedName name="_xlnm.Print_Area" localSheetId="11">'4-1'!$A$1:$H$25</definedName>
    <definedName name="_xlnm.Print_Area" localSheetId="12">'5'!$A$1:$H$24</definedName>
  </definedNames>
  <calcPr fullCalcOnLoad="1"/>
</workbook>
</file>

<file path=xl/sharedStrings.xml><?xml version="1.0" encoding="utf-8"?>
<sst xmlns="http://schemas.openxmlformats.org/spreadsheetml/2006/main" count="3101" uniqueCount="800">
  <si>
    <t>附件2</t>
  </si>
  <si>
    <t>2019年部门预算</t>
  </si>
  <si>
    <t>表1</t>
  </si>
  <si>
    <t>部门预算收支总表</t>
  </si>
  <si>
    <t>江油市城乡规划建设和住房保障局</t>
  </si>
  <si>
    <t>单位：万元</t>
  </si>
  <si>
    <t>收          入</t>
  </si>
  <si>
    <t>支             出</t>
  </si>
  <si>
    <t>项              目</t>
  </si>
  <si>
    <t>2019年预算数</t>
  </si>
  <si>
    <t>一、一般公共预算拨款收入</t>
  </si>
  <si>
    <t>一、教育支出</t>
  </si>
  <si>
    <t>二、政府性基金预算拨款收入</t>
  </si>
  <si>
    <t>二、社会保障和就业支出</t>
  </si>
  <si>
    <t>三、国有资本经营预算拨款收入</t>
  </si>
  <si>
    <t>三、卫生健康支出</t>
  </si>
  <si>
    <t>四、事业收入</t>
  </si>
  <si>
    <t>四、城乡社区支出</t>
  </si>
  <si>
    <t>五、事业单位经营收入</t>
  </si>
  <si>
    <t>五、住房保障支出</t>
  </si>
  <si>
    <t>六、其他收入</t>
  </si>
  <si>
    <t>本  年  收  入  合  计</t>
  </si>
  <si>
    <t>本  年  支  出  合  计</t>
  </si>
  <si>
    <t>七、用事业基金弥补收支差额</t>
  </si>
  <si>
    <t xml:space="preserve">二十九、事业单位结余分配 </t>
  </si>
  <si>
    <t>八、上年结转</t>
  </si>
  <si>
    <t xml:space="preserve">    其中：转入事业基金</t>
  </si>
  <si>
    <t xml:space="preserve"> </t>
  </si>
  <si>
    <t>三十、结转下年</t>
  </si>
  <si>
    <t>收      入      总      计</t>
  </si>
  <si>
    <t>支      出      总      计</t>
  </si>
  <si>
    <t>表1-1</t>
  </si>
  <si>
    <t>部门预算收入总表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</si>
  <si>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</si>
  <si>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</si>
  <si>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</si>
  <si>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</si>
  <si>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</si>
  <si>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</si>
  <si>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</si>
  <si>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</si>
  <si>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</si>
  <si>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</si>
  <si>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</si>
  <si>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</si>
  <si>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</si>
  <si>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</si>
  <si>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</si>
  <si>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</si>
  <si>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</si>
  <si>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</si>
  <si>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</si>
  <si>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</si>
  <si>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</si>
  <si>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</si>
  <si>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</si>
  <si>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</si>
  <si>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行政单位</t>
  </si>
  <si>
    <t>住建局机关</t>
  </si>
  <si>
    <t>08</t>
  </si>
  <si>
    <t>03</t>
  </si>
  <si>
    <t>302301</t>
  </si>
  <si>
    <t>培训支出</t>
  </si>
  <si>
    <t>05</t>
  </si>
  <si>
    <t>01</t>
  </si>
  <si>
    <t>归口管理的行政单位离退休</t>
  </si>
  <si>
    <t>02</t>
  </si>
  <si>
    <t>事业单位离退休</t>
  </si>
  <si>
    <t>208</t>
  </si>
  <si>
    <t>机关事业单位基本养老保险缴费支出</t>
  </si>
  <si>
    <t>11</t>
  </si>
  <si>
    <t>行政单位医疗</t>
  </si>
  <si>
    <t>210</t>
  </si>
  <si>
    <t>事业单位医疗</t>
  </si>
  <si>
    <t>行政运行</t>
  </si>
  <si>
    <t>99</t>
  </si>
  <si>
    <t>其他城乡社区管理事务支出</t>
  </si>
  <si>
    <t>城乡社区规划与管理</t>
  </si>
  <si>
    <t>212</t>
  </si>
  <si>
    <t>06</t>
  </si>
  <si>
    <t>建设市场管理与监督</t>
  </si>
  <si>
    <t>221</t>
  </si>
  <si>
    <t>住房公积金</t>
  </si>
  <si>
    <t>表1-2</t>
  </si>
  <si>
    <t>部门预算支出总表</t>
  </si>
  <si>
    <t>基本支出</t>
  </si>
  <si>
    <t>项目支出</t>
  </si>
  <si>
    <t>上缴上级支出</t>
  </si>
  <si>
    <t>对附属单位补助支出</t>
  </si>
  <si>
    <t>单位名称（科目）</t>
  </si>
  <si>
    <t>表2</t>
  </si>
  <si>
    <t>财政拨款收支预算总表</t>
  </si>
  <si>
    <t>一般公共预算</t>
  </si>
  <si>
    <t>政府性基金预算</t>
  </si>
  <si>
    <t>国有资本经营预算</t>
  </si>
  <si>
    <t>上年财政拨款资金结转</t>
  </si>
  <si>
    <t>一、本年收入</t>
  </si>
  <si>
    <t xml:space="preserve">  一般公共预算拨款收入</t>
  </si>
  <si>
    <t xml:space="preserve">  政府性基金预算拨款收入</t>
  </si>
  <si>
    <t xml:space="preserve">  国有资本经营预算拨款收入</t>
  </si>
  <si>
    <t>二、上年结转</t>
  </si>
  <si>
    <t xml:space="preserve">  上年财政拨款资金结转</t>
  </si>
  <si>
    <t>二、结转下年</t>
  </si>
  <si>
    <t>表2-1</t>
  </si>
  <si>
    <t>财政拨款支出预算表（政府经济分类科目）</t>
  </si>
  <si>
    <t>总计</t>
  </si>
  <si>
    <t>市级当年财政拨款安排</t>
  </si>
  <si>
    <t>中央提前通知专项转移支付</t>
  </si>
  <si>
    <t>上年结转安排</t>
  </si>
  <si>
    <t>一般公共预算拨款</t>
  </si>
  <si>
    <t>政府性基金安排</t>
  </si>
  <si>
    <t>国有资本经营预算安排</t>
  </si>
  <si>
    <t>上年应返还额度结转</t>
  </si>
  <si>
    <t/>
  </si>
  <si>
    <t>501</t>
  </si>
  <si>
    <t xml:space="preserve">      工资奖金津补贴</t>
  </si>
  <si>
    <t xml:space="preserve">      社会保障缴费</t>
  </si>
  <si>
    <t xml:space="preserve">      住房公积金</t>
  </si>
  <si>
    <t xml:space="preserve">    机关商品和服务支出</t>
  </si>
  <si>
    <t>502</t>
  </si>
  <si>
    <t xml:space="preserve">      办公经费</t>
  </si>
  <si>
    <t xml:space="preserve">      会议费</t>
  </si>
  <si>
    <t xml:space="preserve">      培训费</t>
  </si>
  <si>
    <t xml:space="preserve">      公务接待费</t>
  </si>
  <si>
    <t xml:space="preserve">      其他商品和服务支出</t>
  </si>
  <si>
    <t xml:space="preserve">    对事业单位经常性补助</t>
  </si>
  <si>
    <t xml:space="preserve">      工资福利支出</t>
  </si>
  <si>
    <t xml:space="preserve">      商品和服务支出</t>
  </si>
  <si>
    <t xml:space="preserve">    对个人和家庭的补助</t>
  </si>
  <si>
    <t>社会福利和救助</t>
  </si>
  <si>
    <t>表3</t>
  </si>
  <si>
    <t>一般公共预算支出总表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</si>
  <si>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</si>
  <si>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</si>
  <si>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</si>
  <si>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</si>
  <si>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</si>
  <si>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</si>
  <si>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</si>
  <si>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</si>
  <si>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</si>
  <si>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</si>
  <si>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</si>
  <si>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</si>
  <si>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</si>
  <si>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</si>
  <si>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</si>
  <si>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</si>
  <si>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</si>
  <si>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</si>
  <si>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</si>
  <si>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</si>
  <si>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</si>
  <si>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</si>
  <si>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</si>
  <si>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</si>
  <si>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</si>
  <si>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</si>
  <si>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</si>
  <si>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</si>
  <si>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</si>
  <si>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</si>
  <si>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</si>
  <si>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</si>
  <si>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</si>
  <si>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</si>
  <si>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</si>
  <si>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</si>
  <si>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</si>
  <si>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</si>
  <si>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</si>
  <si>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</si>
  <si>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</si>
  <si>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</si>
  <si>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</si>
  <si>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</si>
  <si>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</si>
  <si>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</si>
  <si>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</si>
  <si>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</si>
  <si>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</si>
  <si>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</si>
  <si>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</si>
  <si>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</si>
  <si>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</si>
  <si>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</si>
  <si>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</si>
  <si>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</si>
  <si>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</si>
  <si>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</si>
  <si>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</si>
  <si>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</si>
  <si>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</si>
  <si>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</si>
  <si>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</si>
  <si>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</si>
  <si>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</si>
  <si>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</si>
  <si>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</si>
  <si>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</si>
  <si>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</si>
  <si>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</si>
  <si>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</si>
  <si>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</si>
  <si>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</si>
  <si>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</si>
  <si>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</si>
  <si>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</si>
  <si>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</si>
  <si>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</si>
  <si>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</si>
  <si>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</si>
  <si>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</si>
  <si>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</si>
  <si>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</si>
  <si>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</si>
  <si>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</si>
  <si>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</si>
  <si>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</si>
  <si>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</si>
  <si>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</si>
  <si>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预备费</t>
  </si>
  <si>
    <t>国家赔偿费用支出</t>
  </si>
  <si>
    <t>脱贫攻坚对口帮扶</t>
  </si>
  <si>
    <t>机关事业单位职业年金缴费支出</t>
  </si>
  <si>
    <t>04</t>
  </si>
  <si>
    <t>城管执法</t>
  </si>
  <si>
    <t>其他城乡社区支出</t>
  </si>
  <si>
    <t>其他城乡社区住宅支出</t>
  </si>
  <si>
    <t>表3-1</t>
  </si>
  <si>
    <t>一般公共预算基本支出预算表</t>
  </si>
  <si>
    <t>经济分类科目</t>
  </si>
  <si>
    <t>人员经费</t>
  </si>
  <si>
    <t>公用经费</t>
  </si>
  <si>
    <t xml:space="preserve">    工资福利支出</t>
  </si>
  <si>
    <t>301</t>
  </si>
  <si>
    <t xml:space="preserve">      基本工资</t>
  </si>
  <si>
    <t xml:space="preserve">      津贴补贴</t>
  </si>
  <si>
    <t>07</t>
  </si>
  <si>
    <t xml:space="preserve">      机关事业单位基本养老保险缴费</t>
  </si>
  <si>
    <t>10</t>
  </si>
  <si>
    <t xml:space="preserve">      职工基本医疗保险缴费</t>
  </si>
  <si>
    <t>12</t>
  </si>
  <si>
    <t>13</t>
  </si>
  <si>
    <t xml:space="preserve">    商品和服务支出</t>
  </si>
  <si>
    <t>302</t>
  </si>
  <si>
    <t xml:space="preserve">      办公费</t>
  </si>
  <si>
    <t xml:space="preserve">      水费</t>
  </si>
  <si>
    <t xml:space="preserve">      电费</t>
  </si>
  <si>
    <t xml:space="preserve">      邮电费</t>
  </si>
  <si>
    <t>09</t>
  </si>
  <si>
    <t xml:space="preserve">      物业管理费</t>
  </si>
  <si>
    <t xml:space="preserve">      差旅费</t>
  </si>
  <si>
    <t>15</t>
  </si>
  <si>
    <t>16</t>
  </si>
  <si>
    <t>17</t>
  </si>
  <si>
    <t>28</t>
  </si>
  <si>
    <t xml:space="preserve">      工会经费</t>
  </si>
  <si>
    <t>29</t>
  </si>
  <si>
    <t xml:space="preserve">      福利费</t>
  </si>
  <si>
    <t>303</t>
  </si>
  <si>
    <t xml:space="preserve">      生活补助</t>
  </si>
  <si>
    <t xml:space="preserve">      其他对个人和家庭的补助支出</t>
  </si>
  <si>
    <t>表3-2</t>
  </si>
  <si>
    <t>一般公共预算项目支出预算表</t>
  </si>
  <si>
    <t>单位名称（项目）</t>
  </si>
  <si>
    <t>党建工作经费</t>
  </si>
  <si>
    <t>办公楼物业管理费</t>
  </si>
  <si>
    <t>城乡综合整治工作经费</t>
  </si>
  <si>
    <t>智慧城市工作经费</t>
  </si>
  <si>
    <t>危旧房棚户区工程领导小组工作经费</t>
  </si>
  <si>
    <t>安全鉴定工作经费</t>
  </si>
  <si>
    <t>法律顾问费</t>
  </si>
  <si>
    <t>住宅专项资金软件维护费</t>
  </si>
  <si>
    <t>物业管理培训费</t>
  </si>
  <si>
    <t>防汛排涝工作经费</t>
  </si>
  <si>
    <t>规划管理专项经费</t>
  </si>
  <si>
    <t>村镇管理专项经费</t>
  </si>
  <si>
    <t>建筑业管理专项经费</t>
  </si>
  <si>
    <t>表3-3</t>
  </si>
  <si>
    <t>一般公共预算“三公”经费支出预算表</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</si>
  <si>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</si>
  <si>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</si>
  <si>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</si>
  <si>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</si>
  <si>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</si>
  <si>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</si>
  <si>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</si>
  <si>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</si>
  <si>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</si>
  <si>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表4-1</t>
  </si>
  <si>
    <t>政府性基金“三公”经费支出预算表</t>
  </si>
  <si>
    <t>表5</t>
  </si>
  <si>
    <t>国有资本经营预算支出预算表</t>
  </si>
  <si>
    <t>本年国有资本经营预算支出</t>
  </si>
  <si>
    <t>2019年部门预算项目绩效目标</t>
  </si>
  <si>
    <t>项目单位
(项目名称)</t>
  </si>
  <si>
    <t>项目资金</t>
  </si>
  <si>
    <t>年度目标</t>
  </si>
  <si>
    <t>绩效指标</t>
  </si>
  <si>
    <t>项目完成指标</t>
  </si>
  <si>
    <t>效益指标</t>
  </si>
  <si>
    <t>满意度指标</t>
  </si>
  <si>
    <t>302301-江油市建设局（机关）</t>
  </si>
  <si>
    <t>用于基层党员阵地建设、重大节日主题活动</t>
  </si>
  <si>
    <t>党建宣传栏</t>
  </si>
  <si>
    <t>党日主题活动</t>
  </si>
  <si>
    <t>聘请物业管理公司对办公楼清洁卫生进行维护，公共财物安全进行监管，确保办公楼的公共财产安全，正常有序使用。</t>
  </si>
  <si>
    <t>办公楼物管费</t>
  </si>
  <si>
    <t>.1、组织学习各项规划管理知识，2、参加国家、省、市规划方面的培训学习，3、做好各项规划上报、审批等工作，4、开展规划执行监督检查工作，5、开展城市规划宣传工作。进一步完善城市规划管理的科学性和合理性。</t>
  </si>
  <si>
    <t>开展城区规划管理业务</t>
  </si>
  <si>
    <t>1、用于城乡综合整治日常办公工作经费开支，2、对涉及我局职责综合治理乱象进行规范和整治， 3、开展城乡综合治理宣传。努力营造整洁、文明、和谐、有序的城乡环境。</t>
  </si>
  <si>
    <t>城乡综合整治工作</t>
  </si>
  <si>
    <t>1、组织学习各类村镇建设管理知识，2、参加各类村镇建设培训学习，3、向上争取村镇建设资金，4、开展村镇建设检查工作和政策宣传工作。确保村镇管理工作有序开展。</t>
  </si>
  <si>
    <t>村镇管理</t>
  </si>
  <si>
    <t>1、参加建筑业各项培训学习，2、组织学习各项建筑新政策、新规定，3、积极对接上级主管部门，完成建筑业审批、上报工作，4、开展建筑业安全、建筑业监督检查以及政策宣传等各项工作。促进建筑业健康持续发展。</t>
  </si>
  <si>
    <t>建筑业管理</t>
  </si>
  <si>
    <t>1、做好上级部门交办的各项智慧城市工作2、用于智慧城市建设合作项目的推进，3、开展智慧城市宣传工作。努力促进我市智慧城市推进工作。</t>
  </si>
  <si>
    <t>维旧房棚户区工程领导小组工作经费</t>
  </si>
  <si>
    <t>用于包装棚户区项目，争取上级资金，推动旧城改造，改善人居环境</t>
  </si>
  <si>
    <t>1、开展房屋安全鉴定工作，2、做好房屋安全宣传工作，3、开展全市城镇危险房屋安全管理、排查等工作，确保房屋安全，</t>
  </si>
  <si>
    <t>聘请法律顾问。解决日常工作中各项法律问题、法律纠纷，确保工作顺利开展。</t>
  </si>
  <si>
    <t>对住宅软件进行日常维护，进一步规范专项资金的管理和使用</t>
  </si>
  <si>
    <t>1、储备防汛排涝物质，2用于防汛抢险设备、车辆、人员等支出，确保汛期安全平稳度过。</t>
  </si>
  <si>
    <t>205</t>
  </si>
  <si>
    <t>08</t>
  </si>
  <si>
    <t>03</t>
  </si>
  <si>
    <t>302601</t>
  </si>
  <si>
    <t>208</t>
  </si>
  <si>
    <t>05</t>
  </si>
  <si>
    <t>210</t>
  </si>
  <si>
    <t>11</t>
  </si>
  <si>
    <t>02</t>
  </si>
  <si>
    <t>212</t>
  </si>
  <si>
    <t>99</t>
  </si>
  <si>
    <t>01</t>
  </si>
  <si>
    <t>221</t>
  </si>
  <si>
    <t>事业单位</t>
  </si>
  <si>
    <t>205</t>
  </si>
  <si>
    <t>08</t>
  </si>
  <si>
    <t>03</t>
  </si>
  <si>
    <t>302601</t>
  </si>
  <si>
    <t>208</t>
  </si>
  <si>
    <t>05</t>
  </si>
  <si>
    <t>210</t>
  </si>
  <si>
    <t>11</t>
  </si>
  <si>
    <t>02</t>
  </si>
  <si>
    <t>212</t>
  </si>
  <si>
    <t>99</t>
  </si>
  <si>
    <t>01</t>
  </si>
  <si>
    <t>221</t>
  </si>
  <si>
    <t>505</t>
  </si>
  <si>
    <t>工资福利支出</t>
  </si>
  <si>
    <t>商品和服务支出</t>
  </si>
  <si>
    <t>509</t>
  </si>
  <si>
    <t>社会福利和救助</t>
  </si>
  <si>
    <t>301</t>
  </si>
  <si>
    <t>01</t>
  </si>
  <si>
    <r>
      <t>3</t>
    </r>
    <r>
      <rPr>
        <sz val="9"/>
        <rFont val="宋体"/>
        <family val="0"/>
      </rPr>
      <t>02601</t>
    </r>
  </si>
  <si>
    <t>基本工资</t>
  </si>
  <si>
    <t>02</t>
  </si>
  <si>
    <t>津贴补贴</t>
  </si>
  <si>
    <t>07</t>
  </si>
  <si>
    <t>绩效工资</t>
  </si>
  <si>
    <t>08</t>
  </si>
  <si>
    <t>机关事业单位基本养老保险缴费</t>
  </si>
  <si>
    <t>10</t>
  </si>
  <si>
    <t>职工基本医疗保险缴费</t>
  </si>
  <si>
    <t>12</t>
  </si>
  <si>
    <t>其他社会保障缴费</t>
  </si>
  <si>
    <t>13</t>
  </si>
  <si>
    <t>住房公积金</t>
  </si>
  <si>
    <t>302</t>
  </si>
  <si>
    <t>办公费</t>
  </si>
  <si>
    <t>302</t>
  </si>
  <si>
    <t>05</t>
  </si>
  <si>
    <r>
      <t>3</t>
    </r>
    <r>
      <rPr>
        <sz val="9"/>
        <rFont val="宋体"/>
        <family val="0"/>
      </rPr>
      <t>02601</t>
    </r>
  </si>
  <si>
    <t>水费</t>
  </si>
  <si>
    <t>06</t>
  </si>
  <si>
    <t>电费</t>
  </si>
  <si>
    <t>07</t>
  </si>
  <si>
    <t>邮电费</t>
  </si>
  <si>
    <t>09</t>
  </si>
  <si>
    <t>物业管理费</t>
  </si>
  <si>
    <t>11</t>
  </si>
  <si>
    <t>差旅费</t>
  </si>
  <si>
    <t>15</t>
  </si>
  <si>
    <t>会议费</t>
  </si>
  <si>
    <t>16</t>
  </si>
  <si>
    <t>培训费</t>
  </si>
  <si>
    <t>17</t>
  </si>
  <si>
    <t>公务接待费</t>
  </si>
  <si>
    <t>28</t>
  </si>
  <si>
    <t>工会经费</t>
  </si>
  <si>
    <t>29</t>
  </si>
  <si>
    <t>福利费</t>
  </si>
  <si>
    <t>303</t>
  </si>
  <si>
    <t>其他对个人和家庭的补助</t>
  </si>
  <si>
    <t>散装水泥发展应用、发展装配式建筑专项工作经费</t>
  </si>
  <si>
    <t>江油市散装水泥办公室</t>
  </si>
  <si>
    <t>212</t>
  </si>
  <si>
    <t>01</t>
  </si>
  <si>
    <t>99</t>
  </si>
  <si>
    <t>302602</t>
  </si>
  <si>
    <t xml:space="preserve">    其他城乡社区管理事务支出</t>
  </si>
  <si>
    <t>205</t>
  </si>
  <si>
    <t>08</t>
  </si>
  <si>
    <t>03</t>
  </si>
  <si>
    <t>培训支出</t>
  </si>
  <si>
    <t>208</t>
  </si>
  <si>
    <t>05</t>
  </si>
  <si>
    <t>02</t>
  </si>
  <si>
    <t>事业单位离退休</t>
  </si>
  <si>
    <t xml:space="preserve">    机关事业单位基本养老保险缴费支出</t>
  </si>
  <si>
    <t>210</t>
  </si>
  <si>
    <t>11</t>
  </si>
  <si>
    <t xml:space="preserve">    事业单位医疗</t>
  </si>
  <si>
    <t>221</t>
  </si>
  <si>
    <t xml:space="preserve">    住房公积金</t>
  </si>
  <si>
    <t>江油市城建档案馆</t>
  </si>
  <si>
    <t>江油市散装水泥办公室</t>
  </si>
  <si>
    <t>212</t>
  </si>
  <si>
    <t>01</t>
  </si>
  <si>
    <t>99</t>
  </si>
  <si>
    <t>302602</t>
  </si>
  <si>
    <t xml:space="preserve">    其他城乡社区管理事务支出</t>
  </si>
  <si>
    <t>205</t>
  </si>
  <si>
    <t>08</t>
  </si>
  <si>
    <t>03</t>
  </si>
  <si>
    <t>培训支出</t>
  </si>
  <si>
    <t>208</t>
  </si>
  <si>
    <t>05</t>
  </si>
  <si>
    <t>02</t>
  </si>
  <si>
    <t>事业单位离退休</t>
  </si>
  <si>
    <t>210</t>
  </si>
  <si>
    <t>11</t>
  </si>
  <si>
    <t xml:space="preserve">    事业单位医疗</t>
  </si>
  <si>
    <t>221</t>
  </si>
  <si>
    <t>505</t>
  </si>
  <si>
    <t>302602</t>
  </si>
  <si>
    <r>
      <t>5</t>
    </r>
    <r>
      <rPr>
        <sz val="9"/>
        <rFont val="宋体"/>
        <family val="0"/>
      </rPr>
      <t>09</t>
    </r>
  </si>
  <si>
    <r>
      <t>0</t>
    </r>
    <r>
      <rPr>
        <sz val="9"/>
        <rFont val="宋体"/>
        <family val="0"/>
      </rPr>
      <t>1</t>
    </r>
  </si>
  <si>
    <t>对个人和家庭的补助</t>
  </si>
  <si>
    <t>302602</t>
  </si>
  <si>
    <t>301</t>
  </si>
  <si>
    <t>07</t>
  </si>
  <si>
    <t xml:space="preserve">      绩效工资</t>
  </si>
  <si>
    <t xml:space="preserve">      其他社会保障缴费</t>
  </si>
  <si>
    <t>302</t>
  </si>
  <si>
    <t>09</t>
  </si>
  <si>
    <r>
      <t xml:space="preserve"> </t>
    </r>
    <r>
      <rPr>
        <sz val="9"/>
        <rFont val="宋体"/>
        <family val="0"/>
      </rPr>
      <t xml:space="preserve">     </t>
    </r>
    <r>
      <rPr>
        <sz val="9"/>
        <rFont val="宋体"/>
        <family val="0"/>
      </rPr>
      <t>物业管理费</t>
    </r>
  </si>
  <si>
    <t>15</t>
  </si>
  <si>
    <t xml:space="preserve">      会议费</t>
  </si>
  <si>
    <t>17</t>
  </si>
  <si>
    <r>
      <t xml:space="preserve"> </t>
    </r>
    <r>
      <rPr>
        <sz val="9"/>
        <rFont val="宋体"/>
        <family val="0"/>
      </rPr>
      <t xml:space="preserve">     </t>
    </r>
    <r>
      <rPr>
        <sz val="9"/>
        <rFont val="宋体"/>
        <family val="0"/>
      </rPr>
      <t>公务接待费</t>
    </r>
  </si>
  <si>
    <t>303</t>
  </si>
  <si>
    <t>05</t>
  </si>
  <si>
    <t xml:space="preserve">      生活补助</t>
  </si>
  <si>
    <t xml:space="preserve">      奖励金</t>
  </si>
  <si>
    <t xml:space="preserve">    其他城乡社区管理事务支出</t>
  </si>
  <si>
    <t>培训支出</t>
  </si>
  <si>
    <t>事业单位离退休</t>
  </si>
  <si>
    <t xml:space="preserve">    事业单位医疗</t>
  </si>
  <si>
    <t>江油市城市节约用水办公室</t>
  </si>
  <si>
    <t>212</t>
  </si>
  <si>
    <t>01</t>
  </si>
  <si>
    <t>99</t>
  </si>
  <si>
    <t xml:space="preserve">    其他城乡社区管理事务支出</t>
  </si>
  <si>
    <t>205</t>
  </si>
  <si>
    <t>08</t>
  </si>
  <si>
    <t>03</t>
  </si>
  <si>
    <t>培训支出</t>
  </si>
  <si>
    <t>208</t>
  </si>
  <si>
    <t>05</t>
  </si>
  <si>
    <t>02</t>
  </si>
  <si>
    <t>事业单位离退休</t>
  </si>
  <si>
    <t>210</t>
  </si>
  <si>
    <t>11</t>
  </si>
  <si>
    <t xml:space="preserve">    事业单位医疗</t>
  </si>
  <si>
    <t>221</t>
  </si>
  <si>
    <t>301</t>
  </si>
  <si>
    <t>07</t>
  </si>
  <si>
    <t>302</t>
  </si>
  <si>
    <t>09</t>
  </si>
  <si>
    <r>
      <t xml:space="preserve"> </t>
    </r>
    <r>
      <rPr>
        <sz val="9"/>
        <rFont val="宋体"/>
        <family val="0"/>
      </rPr>
      <t xml:space="preserve">     </t>
    </r>
    <r>
      <rPr>
        <sz val="9"/>
        <rFont val="宋体"/>
        <family val="0"/>
      </rPr>
      <t>物业管理费</t>
    </r>
  </si>
  <si>
    <t>15</t>
  </si>
  <si>
    <t xml:space="preserve">      会议费</t>
  </si>
  <si>
    <t>17</t>
  </si>
  <si>
    <r>
      <t xml:space="preserve"> </t>
    </r>
    <r>
      <rPr>
        <sz val="9"/>
        <rFont val="宋体"/>
        <family val="0"/>
      </rPr>
      <t xml:space="preserve">     </t>
    </r>
    <r>
      <rPr>
        <sz val="9"/>
        <rFont val="宋体"/>
        <family val="0"/>
      </rPr>
      <t>公务接待费</t>
    </r>
  </si>
  <si>
    <t>303</t>
  </si>
  <si>
    <t xml:space="preserve">      生活补助</t>
  </si>
  <si>
    <t xml:space="preserve">      奖励金</t>
  </si>
  <si>
    <t>302604</t>
  </si>
  <si>
    <t>302608</t>
  </si>
  <si>
    <t xml:space="preserve">  其他城乡社区管理事务支出</t>
  </si>
  <si>
    <t xml:space="preserve">  机关事业单位基本养老保险缴费支出</t>
  </si>
  <si>
    <t xml:space="preserve">  培训支出</t>
  </si>
  <si>
    <t xml:space="preserve">  事业单位医疗</t>
  </si>
  <si>
    <t xml:space="preserve">  住房公积金</t>
  </si>
  <si>
    <t xml:space="preserve">  事业单位离退休</t>
  </si>
  <si>
    <t>江油市建设工程招投标监督和造价管理站</t>
  </si>
  <si>
    <t>205</t>
  </si>
  <si>
    <t xml:space="preserve">          4.27</t>
  </si>
  <si>
    <t xml:space="preserve">      工资津补贴</t>
  </si>
  <si>
    <t xml:space="preserve">    机商品和服务支出</t>
  </si>
  <si>
    <t xml:space="preserve">      其他对个人和家庭补助</t>
  </si>
  <si>
    <t>509</t>
  </si>
  <si>
    <t>江油市建筑外出施工管理处</t>
  </si>
  <si>
    <t>302609</t>
  </si>
  <si>
    <t>302609</t>
  </si>
  <si>
    <r>
      <t>3</t>
    </r>
    <r>
      <rPr>
        <sz val="9"/>
        <rFont val="宋体"/>
        <family val="0"/>
      </rPr>
      <t>02</t>
    </r>
  </si>
  <si>
    <r>
      <t>9</t>
    </r>
    <r>
      <rPr>
        <sz val="9"/>
        <rFont val="宋体"/>
        <family val="0"/>
      </rPr>
      <t>9</t>
    </r>
  </si>
  <si>
    <t>其他商品和服务支出</t>
  </si>
  <si>
    <t>其他对个人和家庭的补助</t>
  </si>
  <si>
    <r>
      <t>3</t>
    </r>
    <r>
      <rPr>
        <sz val="9"/>
        <rFont val="宋体"/>
        <family val="0"/>
      </rPr>
      <t>03</t>
    </r>
  </si>
  <si>
    <r>
      <t>0</t>
    </r>
    <r>
      <rPr>
        <sz val="9"/>
        <rFont val="宋体"/>
        <family val="0"/>
      </rPr>
      <t>5</t>
    </r>
  </si>
  <si>
    <t>生活补助</t>
  </si>
  <si>
    <t>建筑劳务输出专项工作经费</t>
  </si>
  <si>
    <t>江油建筑外出施工管理处</t>
  </si>
  <si>
    <t>302609-江油市建筑外出施工管理处</t>
  </si>
  <si>
    <t>建筑劳务输出专项工作经费</t>
  </si>
  <si>
    <t>加强建筑劳务人员培训，完成外出人员信息平台建设，达到建筑劳务基地化管理模式。</t>
  </si>
  <si>
    <t>加强建筑劳务人员培训，完成外出人员信息平台建设，达到建筑劳务基地化管理模式。</t>
  </si>
  <si>
    <t>302601-江油市散装水泥办公室</t>
  </si>
  <si>
    <t>散装水泥发展应用、发展装配式建筑专项工作经费</t>
  </si>
  <si>
    <t>加大对“禁现”区域内违规行为的执法力度，加强混凝土搅拌站绿色生产综合整治，大力发展装配式混凝土、钢结构比例。</t>
  </si>
  <si>
    <t>加大对“禁现”区域内违规行为的执法力度，加强混凝土搅拌站绿色生产综合整治，大力发展装配式混凝土、钢结构比例</t>
  </si>
  <si>
    <t>江油市建设工程质量监督站</t>
  </si>
  <si>
    <t>302611</t>
  </si>
  <si>
    <r>
      <t>3026</t>
    </r>
    <r>
      <rPr>
        <sz val="9"/>
        <rFont val="宋体"/>
        <family val="0"/>
      </rPr>
      <t>11</t>
    </r>
  </si>
  <si>
    <r>
      <t>3026</t>
    </r>
    <r>
      <rPr>
        <sz val="9"/>
        <rFont val="宋体"/>
        <family val="0"/>
      </rPr>
      <t>11</t>
    </r>
  </si>
  <si>
    <r>
      <t>3</t>
    </r>
    <r>
      <rPr>
        <sz val="9"/>
        <rFont val="宋体"/>
        <family val="0"/>
      </rPr>
      <t>02</t>
    </r>
  </si>
  <si>
    <r>
      <t>9</t>
    </r>
    <r>
      <rPr>
        <sz val="9"/>
        <rFont val="宋体"/>
        <family val="0"/>
      </rPr>
      <t>9</t>
    </r>
  </si>
  <si>
    <r>
      <t>3</t>
    </r>
    <r>
      <rPr>
        <sz val="9"/>
        <rFont val="宋体"/>
        <family val="0"/>
      </rPr>
      <t>03</t>
    </r>
  </si>
  <si>
    <r>
      <t>0</t>
    </r>
    <r>
      <rPr>
        <sz val="9"/>
        <rFont val="宋体"/>
        <family val="0"/>
      </rPr>
      <t>5</t>
    </r>
  </si>
  <si>
    <t>建设工程质量安全监督专项工作经费</t>
  </si>
  <si>
    <t>江油市建设工程质量安全监督站</t>
  </si>
  <si>
    <t>302611-江油市建设工程质量监督站</t>
  </si>
  <si>
    <t>建设工程质量安全监督专项工作经费</t>
  </si>
  <si>
    <t>全力做好全市在建工程的质量监督工作，大力推进“工程质量提升”三年行动</t>
  </si>
  <si>
    <t>2019年监督实体抽检和施工现场原材料监督抽检费用</t>
  </si>
  <si>
    <t>2019年制作监督手册、质量监督报告及宣贯手册</t>
  </si>
  <si>
    <t>2019年到工地质量监督检查工作经费</t>
  </si>
  <si>
    <r>
      <t>2</t>
    </r>
    <r>
      <rPr>
        <sz val="9"/>
        <rFont val="宋体"/>
        <family val="0"/>
      </rPr>
      <t>05</t>
    </r>
  </si>
  <si>
    <r>
      <t>0</t>
    </r>
    <r>
      <rPr>
        <sz val="9"/>
        <rFont val="宋体"/>
        <family val="0"/>
      </rPr>
      <t>8</t>
    </r>
  </si>
  <si>
    <r>
      <t>0</t>
    </r>
    <r>
      <rPr>
        <sz val="9"/>
        <rFont val="宋体"/>
        <family val="0"/>
      </rPr>
      <t>3</t>
    </r>
  </si>
  <si>
    <r>
      <t>3</t>
    </r>
    <r>
      <rPr>
        <sz val="9"/>
        <rFont val="宋体"/>
        <family val="0"/>
      </rPr>
      <t>02612</t>
    </r>
  </si>
  <si>
    <t>培训支出</t>
  </si>
  <si>
    <r>
      <t>2</t>
    </r>
    <r>
      <rPr>
        <sz val="9"/>
        <rFont val="宋体"/>
        <family val="0"/>
      </rPr>
      <t>08</t>
    </r>
  </si>
  <si>
    <r>
      <t>0</t>
    </r>
    <r>
      <rPr>
        <sz val="9"/>
        <rFont val="宋体"/>
        <family val="0"/>
      </rPr>
      <t>5</t>
    </r>
  </si>
  <si>
    <r>
      <t>0</t>
    </r>
    <r>
      <rPr>
        <sz val="9"/>
        <rFont val="宋体"/>
        <family val="0"/>
      </rPr>
      <t>2</t>
    </r>
  </si>
  <si>
    <t>事业单位离退休</t>
  </si>
  <si>
    <t>机关事业单位基本养老保险缴费支出</t>
  </si>
  <si>
    <r>
      <t>0</t>
    </r>
    <r>
      <rPr>
        <sz val="9"/>
        <rFont val="宋体"/>
        <family val="0"/>
      </rPr>
      <t>6</t>
    </r>
  </si>
  <si>
    <t>机关事业单位职业年金缴费支出</t>
  </si>
  <si>
    <r>
      <t>2</t>
    </r>
    <r>
      <rPr>
        <sz val="9"/>
        <rFont val="宋体"/>
        <family val="0"/>
      </rPr>
      <t>10</t>
    </r>
  </si>
  <si>
    <r>
      <t>1</t>
    </r>
    <r>
      <rPr>
        <sz val="9"/>
        <rFont val="宋体"/>
        <family val="0"/>
      </rPr>
      <t>1</t>
    </r>
  </si>
  <si>
    <t>事业单位医疗</t>
  </si>
  <si>
    <r>
      <t>2</t>
    </r>
    <r>
      <rPr>
        <sz val="9"/>
        <rFont val="宋体"/>
        <family val="0"/>
      </rPr>
      <t>12</t>
    </r>
  </si>
  <si>
    <r>
      <t>0</t>
    </r>
    <r>
      <rPr>
        <sz val="9"/>
        <rFont val="宋体"/>
        <family val="0"/>
      </rPr>
      <t>1</t>
    </r>
  </si>
  <si>
    <r>
      <t>9</t>
    </r>
    <r>
      <rPr>
        <sz val="9"/>
        <rFont val="宋体"/>
        <family val="0"/>
      </rPr>
      <t>9</t>
    </r>
  </si>
  <si>
    <t>其他城乡社区管理事务支出</t>
  </si>
  <si>
    <r>
      <t>2</t>
    </r>
    <r>
      <rPr>
        <sz val="9"/>
        <rFont val="宋体"/>
        <family val="0"/>
      </rPr>
      <t>21</t>
    </r>
  </si>
  <si>
    <t>住房公积金</t>
  </si>
  <si>
    <t>江油市城镇规划测绘所</t>
  </si>
  <si>
    <r>
      <t>5</t>
    </r>
    <r>
      <rPr>
        <sz val="9"/>
        <rFont val="宋体"/>
        <family val="0"/>
      </rPr>
      <t>05</t>
    </r>
  </si>
  <si>
    <r>
      <t>0</t>
    </r>
    <r>
      <rPr>
        <sz val="9"/>
        <rFont val="宋体"/>
        <family val="0"/>
      </rPr>
      <t>1</t>
    </r>
  </si>
  <si>
    <r>
      <t>3</t>
    </r>
    <r>
      <rPr>
        <sz val="9"/>
        <rFont val="宋体"/>
        <family val="0"/>
      </rPr>
      <t>02612</t>
    </r>
  </si>
  <si>
    <r>
      <t>0</t>
    </r>
    <r>
      <rPr>
        <sz val="9"/>
        <rFont val="宋体"/>
        <family val="0"/>
      </rPr>
      <t>2</t>
    </r>
  </si>
  <si>
    <r>
      <t>5</t>
    </r>
    <r>
      <rPr>
        <sz val="9"/>
        <rFont val="宋体"/>
        <family val="0"/>
      </rPr>
      <t>09</t>
    </r>
  </si>
  <si>
    <t>对个人和家庭的补助支出</t>
  </si>
  <si>
    <r>
      <t>3</t>
    </r>
    <r>
      <rPr>
        <sz val="9"/>
        <rFont val="宋体"/>
        <family val="0"/>
      </rPr>
      <t>01</t>
    </r>
  </si>
  <si>
    <t>基本工资</t>
  </si>
  <si>
    <r>
      <t>2</t>
    </r>
    <r>
      <rPr>
        <sz val="9"/>
        <rFont val="宋体"/>
        <family val="0"/>
      </rPr>
      <t>01</t>
    </r>
  </si>
  <si>
    <t>津贴补贴</t>
  </si>
  <si>
    <r>
      <t>1</t>
    </r>
    <r>
      <rPr>
        <sz val="9"/>
        <rFont val="宋体"/>
        <family val="0"/>
      </rPr>
      <t>0</t>
    </r>
  </si>
  <si>
    <t>职工基本医疗保险缴费</t>
  </si>
  <si>
    <t>机关事业单位基本养老保险缴费</t>
  </si>
  <si>
    <r>
      <t>1</t>
    </r>
    <r>
      <rPr>
        <sz val="9"/>
        <rFont val="宋体"/>
        <family val="0"/>
      </rPr>
      <t>2</t>
    </r>
  </si>
  <si>
    <t>其他社会保障缴费</t>
  </si>
  <si>
    <t>301</t>
  </si>
  <si>
    <r>
      <t>1</t>
    </r>
    <r>
      <rPr>
        <sz val="9"/>
        <rFont val="宋体"/>
        <family val="0"/>
      </rPr>
      <t>3</t>
    </r>
  </si>
  <si>
    <r>
      <t>0</t>
    </r>
    <r>
      <rPr>
        <sz val="9"/>
        <rFont val="宋体"/>
        <family val="0"/>
      </rPr>
      <t>7</t>
    </r>
  </si>
  <si>
    <t>绩效工资</t>
  </si>
  <si>
    <r>
      <t>3</t>
    </r>
    <r>
      <rPr>
        <sz val="9"/>
        <rFont val="宋体"/>
        <family val="0"/>
      </rPr>
      <t>03</t>
    </r>
  </si>
  <si>
    <r>
      <t>0</t>
    </r>
    <r>
      <rPr>
        <sz val="9"/>
        <rFont val="宋体"/>
        <family val="0"/>
      </rPr>
      <t>9</t>
    </r>
  </si>
  <si>
    <t>奖励金</t>
  </si>
  <si>
    <t>职业年金缴费</t>
  </si>
  <si>
    <r>
      <t>3</t>
    </r>
    <r>
      <rPr>
        <sz val="9"/>
        <rFont val="宋体"/>
        <family val="0"/>
      </rPr>
      <t>02</t>
    </r>
  </si>
  <si>
    <t>办公费</t>
  </si>
  <si>
    <r>
      <t>2</t>
    </r>
    <r>
      <rPr>
        <sz val="9"/>
        <rFont val="宋体"/>
        <family val="0"/>
      </rPr>
      <t>8</t>
    </r>
  </si>
  <si>
    <t>工会经费</t>
  </si>
  <si>
    <r>
      <t>2</t>
    </r>
    <r>
      <rPr>
        <sz val="9"/>
        <rFont val="宋体"/>
        <family val="0"/>
      </rPr>
      <t>9</t>
    </r>
  </si>
  <si>
    <t>福利费</t>
  </si>
  <si>
    <t>其他商品和服务支出</t>
  </si>
  <si>
    <t>邮电费</t>
  </si>
  <si>
    <t>水费</t>
  </si>
  <si>
    <t>电费</t>
  </si>
  <si>
    <t>差旅费</t>
  </si>
  <si>
    <r>
      <t>1</t>
    </r>
    <r>
      <rPr>
        <sz val="9"/>
        <rFont val="宋体"/>
        <family val="0"/>
      </rPr>
      <t>7</t>
    </r>
  </si>
  <si>
    <t>公务接待费</t>
  </si>
  <si>
    <t>物业管理费</t>
  </si>
  <si>
    <r>
      <t>1</t>
    </r>
    <r>
      <rPr>
        <sz val="9"/>
        <rFont val="宋体"/>
        <family val="0"/>
      </rPr>
      <t>5</t>
    </r>
  </si>
  <si>
    <t>会议费</t>
  </si>
  <si>
    <r>
      <t>1</t>
    </r>
    <r>
      <rPr>
        <sz val="9"/>
        <rFont val="宋体"/>
        <family val="0"/>
      </rPr>
      <t>6</t>
    </r>
  </si>
  <si>
    <t>培训费</t>
  </si>
  <si>
    <t>生活补助</t>
  </si>
  <si>
    <t>江油市城镇规测绘所</t>
  </si>
  <si>
    <t>江油市房屋征收与补偿中心</t>
  </si>
  <si>
    <t>302615</t>
  </si>
  <si>
    <t xml:space="preserve">事业单位离退休 </t>
  </si>
  <si>
    <t>住房公积金支出</t>
  </si>
  <si>
    <t>212</t>
  </si>
  <si>
    <t>01</t>
  </si>
  <si>
    <t>其它城乡社区住宅支出</t>
  </si>
  <si>
    <t>其他国有土地使用权出让收入安排的支出</t>
  </si>
  <si>
    <t>505</t>
  </si>
  <si>
    <t>302615</t>
  </si>
  <si>
    <t>02</t>
  </si>
  <si>
    <t>509</t>
  </si>
  <si>
    <t>99</t>
  </si>
  <si>
    <t>07</t>
  </si>
  <si>
    <t xml:space="preserve">      绩效工资</t>
  </si>
  <si>
    <t>12</t>
  </si>
  <si>
    <t xml:space="preserve">      其他社会保障缴费</t>
  </si>
  <si>
    <t>09</t>
  </si>
  <si>
    <t xml:space="preserve">      物业管理费</t>
  </si>
  <si>
    <t>15</t>
  </si>
  <si>
    <t>16</t>
  </si>
  <si>
    <t xml:space="preserve">      培训费</t>
  </si>
  <si>
    <t>17</t>
  </si>
  <si>
    <t xml:space="preserve">      公务接待费</t>
  </si>
  <si>
    <t>28</t>
  </si>
  <si>
    <t xml:space="preserve">      工会经费</t>
  </si>
  <si>
    <t>29</t>
  </si>
  <si>
    <t xml:space="preserve">      其他交通费用</t>
  </si>
  <si>
    <t>05</t>
  </si>
  <si>
    <t>312301</t>
  </si>
  <si>
    <t xml:space="preserve">      生活补助</t>
  </si>
  <si>
    <t xml:space="preserve">      奖励金</t>
  </si>
  <si>
    <t>房屋征收与补偿工作经费</t>
  </si>
  <si>
    <t>江油市城市管理监察大队</t>
  </si>
  <si>
    <t>205</t>
  </si>
  <si>
    <t>08</t>
  </si>
  <si>
    <t>03</t>
  </si>
  <si>
    <t>302622</t>
  </si>
  <si>
    <t>302622</t>
  </si>
  <si>
    <t>208</t>
  </si>
  <si>
    <t>机关事业单位基本养老保险</t>
  </si>
  <si>
    <t>210</t>
  </si>
  <si>
    <t>11</t>
  </si>
  <si>
    <t>行政单位医疗</t>
  </si>
  <si>
    <t>行政运行</t>
  </si>
  <si>
    <t>04</t>
  </si>
  <si>
    <t>04</t>
  </si>
  <si>
    <t>城管执法</t>
  </si>
  <si>
    <t>其他城乡社区管理事务</t>
  </si>
  <si>
    <t>221</t>
  </si>
  <si>
    <t>聘用协助执法人员包干经费</t>
  </si>
  <si>
    <t>江油市城市建设管理监察大队</t>
  </si>
  <si>
    <t>用户满意度</t>
  </si>
  <si>
    <t>95%以上</t>
  </si>
  <si>
    <t>拆迁工作经费</t>
  </si>
  <si>
    <t>市政府安排的太平场拆迁工作</t>
  </si>
  <si>
    <t>太平场拆迁工作经费</t>
  </si>
  <si>
    <t>不超过3万元</t>
  </si>
  <si>
    <t>太平场片区房屋征收与补偿工作经费</t>
  </si>
  <si>
    <t>保障太平场片区国有土地上房屋征收与补偿工作的顺利进行和有序的开展征收工作</t>
  </si>
  <si>
    <t>江油市城乡规划建设和住房保障局企事业单位离退休人员托管中心</t>
  </si>
  <si>
    <t>212</t>
  </si>
  <si>
    <t>01</t>
  </si>
  <si>
    <t>99</t>
  </si>
  <si>
    <t>302624</t>
  </si>
  <si>
    <t>其他城乡社区管理事务支出</t>
  </si>
  <si>
    <t>205</t>
  </si>
  <si>
    <t>08</t>
  </si>
  <si>
    <t>03</t>
  </si>
  <si>
    <t>培训支出</t>
  </si>
  <si>
    <t>208</t>
  </si>
  <si>
    <t>05</t>
  </si>
  <si>
    <t>02</t>
  </si>
  <si>
    <t>失业单位离退休</t>
  </si>
  <si>
    <t>机关事业单位基本养老保险缴费支出</t>
  </si>
  <si>
    <t>210</t>
  </si>
  <si>
    <t>11</t>
  </si>
  <si>
    <t xml:space="preserve"> 事业单位医疗</t>
  </si>
  <si>
    <t>221</t>
  </si>
  <si>
    <t xml:space="preserve"> 住房公积金</t>
  </si>
  <si>
    <t>220</t>
  </si>
  <si>
    <t>江油市城乡规划建设和住房保障局企事业单位离退休人员托管中心</t>
  </si>
  <si>
    <t>501</t>
  </si>
  <si>
    <t xml:space="preserve">    事业单位工资福利支出</t>
  </si>
  <si>
    <t>302624</t>
  </si>
  <si>
    <t>502</t>
  </si>
  <si>
    <t xml:space="preserve">    事业单位商品和服务支出</t>
  </si>
  <si>
    <t>01</t>
  </si>
  <si>
    <t>06</t>
  </si>
  <si>
    <t>509</t>
  </si>
  <si>
    <t>社会福利和救助</t>
  </si>
  <si>
    <t>江油市城乡规划建设和住房保障局企事业单位离退休人员托管中心</t>
  </si>
  <si>
    <t>302624</t>
  </si>
  <si>
    <t xml:space="preserve">      奖金</t>
  </si>
  <si>
    <t>301</t>
  </si>
  <si>
    <t>07</t>
  </si>
  <si>
    <t>绩效工资</t>
  </si>
  <si>
    <t>12</t>
  </si>
  <si>
    <t xml:space="preserve">      其他社会保障缴费</t>
  </si>
  <si>
    <t xml:space="preserve">      办公费</t>
  </si>
  <si>
    <t>05</t>
  </si>
  <si>
    <t>生活补助</t>
  </si>
  <si>
    <t>302624</t>
  </si>
  <si>
    <t>江油市城乡规划建设和住房保障局企事业单位离退休人员托管中心</t>
  </si>
  <si>
    <t>江油市城市改造建设办公室</t>
  </si>
  <si>
    <t>302626</t>
  </si>
  <si>
    <t>501</t>
  </si>
  <si>
    <t>302626</t>
  </si>
  <si>
    <t>江油市城市改造建设办公室</t>
  </si>
  <si>
    <t xml:space="preserve">    事业单位工资福利支出</t>
  </si>
  <si>
    <t>502</t>
  </si>
  <si>
    <t xml:space="preserve">    事业单位商品和服务支出</t>
  </si>
  <si>
    <t>江油市城市改造建设办公室</t>
  </si>
  <si>
    <t>302626</t>
  </si>
  <si>
    <t>09</t>
  </si>
  <si>
    <t>奖励金</t>
  </si>
  <si>
    <t>302628</t>
  </si>
  <si>
    <t>江油市保障房服务中心</t>
  </si>
  <si>
    <t>其他城乡社区住宅支出</t>
  </si>
  <si>
    <t>失业单位离退休</t>
  </si>
  <si>
    <t>机关事业单位基本养老保险缴费支出</t>
  </si>
  <si>
    <t xml:space="preserve"> 事业单位医疗</t>
  </si>
  <si>
    <t xml:space="preserve"> 住房公积金</t>
  </si>
  <si>
    <t>其他城乡社区住宅支出</t>
  </si>
  <si>
    <t>302628</t>
  </si>
  <si>
    <t>302628</t>
  </si>
  <si>
    <t>05</t>
  </si>
  <si>
    <t>水费</t>
  </si>
  <si>
    <t>06</t>
  </si>
  <si>
    <t>电费</t>
  </si>
  <si>
    <t>07</t>
  </si>
  <si>
    <t>邮电费</t>
  </si>
  <si>
    <t>09</t>
  </si>
  <si>
    <t>物业管理费</t>
  </si>
  <si>
    <t>11</t>
  </si>
  <si>
    <t>差旅费</t>
  </si>
  <si>
    <t>15</t>
  </si>
  <si>
    <t>会议费</t>
  </si>
  <si>
    <t>16</t>
  </si>
  <si>
    <t>培训费</t>
  </si>
  <si>
    <t>17</t>
  </si>
  <si>
    <t>公务接待费</t>
  </si>
  <si>
    <t>28</t>
  </si>
  <si>
    <t>工会经费</t>
  </si>
  <si>
    <t>29</t>
  </si>
  <si>
    <t>福利费</t>
  </si>
  <si>
    <t>99</t>
  </si>
  <si>
    <t>其他商品和服务支出</t>
  </si>
  <si>
    <t xml:space="preserve">   对个人和家庭的补助</t>
  </si>
  <si>
    <t>303</t>
  </si>
  <si>
    <t>生活补助</t>
  </si>
  <si>
    <t>奖励金</t>
  </si>
  <si>
    <t>205</t>
  </si>
  <si>
    <t>08</t>
  </si>
  <si>
    <t>03</t>
  </si>
  <si>
    <t>302622</t>
  </si>
  <si>
    <t>培训支出</t>
  </si>
  <si>
    <t>208</t>
  </si>
  <si>
    <t>05</t>
  </si>
  <si>
    <t>02</t>
  </si>
  <si>
    <t>事业单位离退休</t>
  </si>
  <si>
    <t>机关事业单位基本养老保险</t>
  </si>
  <si>
    <t>210</t>
  </si>
  <si>
    <t>11</t>
  </si>
  <si>
    <t>01</t>
  </si>
  <si>
    <t>行政单位医疗</t>
  </si>
  <si>
    <t>事业单位医疗</t>
  </si>
  <si>
    <t>212</t>
  </si>
  <si>
    <t>行政运行</t>
  </si>
  <si>
    <t>04</t>
  </si>
  <si>
    <t>城管执法</t>
  </si>
  <si>
    <t>99</t>
  </si>
  <si>
    <t>其他城乡社区管理事务</t>
  </si>
  <si>
    <t>221</t>
  </si>
  <si>
    <t>住房公积金</t>
  </si>
  <si>
    <t>302604</t>
  </si>
  <si>
    <t>302609</t>
  </si>
  <si>
    <t>江油市城市管理监察大队</t>
  </si>
  <si>
    <t>1、组织物业管理学习培训工作，2、做好物业企业监督检查工作，3、开展物业宣传工作。促进物业企业进一步规范管理。</t>
  </si>
  <si>
    <t>协助城建监察大队执法</t>
  </si>
  <si>
    <t>协助执法人员工资、保险及工作经费</t>
  </si>
  <si>
    <t>不超过79.5万元</t>
  </si>
  <si>
    <t>协助执法</t>
  </si>
  <si>
    <t>协助大队完成执法工作</t>
  </si>
  <si>
    <t>302612</t>
  </si>
  <si>
    <t>合计</t>
  </si>
  <si>
    <t xml:space="preserve">      机关工资福利支出</t>
  </si>
  <si>
    <t>302622</t>
  </si>
  <si>
    <t>302622</t>
  </si>
  <si>
    <t>江油市城乡规划建设和住房保障局</t>
  </si>
  <si>
    <t>江油市城乡规划建设和住房保障局</t>
  </si>
  <si>
    <t>报送日期：     年   月   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</si>
</sst>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_ "/>
    <numFmt numFmtId="178" formatCode="&quot;\&quot;#,##0.00_);\(&quot;\&quot;#,##0.00\)"/>
    <numFmt numFmtId="179" formatCode="#,##0.0000"/>
    <numFmt numFmtId="180" formatCode="0.00;_됀"/>
    <numFmt numFmtId="181" formatCode="0.00_);[Red]\(0.00\)"/>
  </numFmts>
  <fonts count="41">
    <font>
      <sz val="12"/>
      <name val="宋体"/>
      <family val="0"/>
    </font>
    <font>
      <sz val="11"/>
      <color indexed="8"/>
      <name val="宋体"/>
      <family val="0"/>
    </font>
    <font>
      <sz val="9"/>
      <color indexed="8"/>
      <name val="宋体"/>
      <family val="0"/>
    </font>
    <font>
      <b/>
      <sz val="16"/>
      <name val="宋体"/>
      <family val="0"/>
    </font>
    <font>
      <sz val="10"/>
      <name val="宋体"/>
      <family val="0"/>
    </font>
    <font>
      <b/>
      <sz val="10"/>
      <name val="宋体"/>
      <family val="0"/>
    </font>
    <font>
      <sz val="9"/>
      <name val="宋体"/>
      <family val="0"/>
    </font>
    <font>
      <b/>
      <sz val="18"/>
      <name val="黑体"/>
      <family val="3"/>
    </font>
    <font>
      <sz val="9"/>
      <name val="Times New Roman"/>
      <family val="1"/>
    </font>
    <font>
      <b/>
      <sz val="9"/>
      <name val="宋体"/>
      <family val="0"/>
    </font>
    <font>
      <b/>
      <sz val="9"/>
      <color indexed="8"/>
      <name val="宋体"/>
      <family val="0"/>
    </font>
    <font>
      <sz val="10"/>
      <color indexed="8"/>
      <name val="宋体"/>
      <family val="0"/>
    </font>
    <font>
      <sz val="10"/>
      <color indexed="8"/>
      <name val="Times New Roman"/>
      <family val="1"/>
    </font>
    <font>
      <sz val="8"/>
      <color indexed="8"/>
      <name val="宋体"/>
      <family val="0"/>
    </font>
    <font>
      <b/>
      <sz val="10"/>
      <color indexed="8"/>
      <name val="宋体"/>
      <family val="0"/>
    </font>
    <font>
      <b/>
      <sz val="12"/>
      <name val="宋体"/>
      <family val="0"/>
    </font>
    <font>
      <sz val="12"/>
      <color indexed="8"/>
      <name val="宋体"/>
      <family val="0"/>
    </font>
    <font>
      <b/>
      <sz val="12"/>
      <color indexed="8"/>
      <name val="宋体"/>
      <family val="0"/>
    </font>
    <font>
      <sz val="12"/>
      <name val="Times New Roman"/>
      <family val="1"/>
    </font>
    <font>
      <sz val="12"/>
      <color indexed="8"/>
      <name val="黑体"/>
      <family val="3"/>
    </font>
    <font>
      <b/>
      <sz val="36"/>
      <name val="黑体"/>
      <family val="3"/>
    </font>
    <font>
      <b/>
      <sz val="48"/>
      <name val="宋体"/>
      <family val="0"/>
    </font>
    <font>
      <sz val="18"/>
      <name val="宋体"/>
      <family val="0"/>
    </font>
    <font>
      <sz val="11"/>
      <color indexed="9"/>
      <name val="宋体"/>
      <family val="0"/>
    </font>
    <font>
      <sz val="11"/>
      <color indexed="53"/>
      <name val="宋体"/>
      <family val="0"/>
    </font>
    <font>
      <sz val="11"/>
      <color indexed="16"/>
      <name val="宋体"/>
      <family val="0"/>
    </font>
    <font>
      <sz val="11"/>
      <color indexed="17"/>
      <name val="宋体"/>
      <family val="0"/>
    </font>
    <font>
      <b/>
      <sz val="11"/>
      <color indexed="53"/>
      <name val="宋体"/>
      <family val="0"/>
    </font>
    <font>
      <b/>
      <sz val="11"/>
      <color indexed="8"/>
      <name val="宋体"/>
      <family val="0"/>
    </font>
    <font>
      <b/>
      <sz val="13"/>
      <color indexed="62"/>
      <name val="宋体"/>
      <family val="0"/>
    </font>
    <font>
      <sz val="11"/>
      <color indexed="10"/>
      <name val="宋体"/>
      <family val="0"/>
    </font>
    <font>
      <sz val="11"/>
      <color indexed="62"/>
      <name val="宋体"/>
      <family val="0"/>
    </font>
    <font>
      <sz val="11"/>
      <color indexed="19"/>
      <name val="宋体"/>
      <family val="0"/>
    </font>
    <font>
      <b/>
      <sz val="11"/>
      <color indexed="9"/>
      <name val="宋体"/>
      <family val="0"/>
    </font>
    <font>
      <b/>
      <sz val="11"/>
      <color indexed="62"/>
      <name val="宋体"/>
      <family val="0"/>
    </font>
    <font>
      <b/>
      <sz val="18"/>
      <color indexed="62"/>
      <name val="宋体"/>
      <family val="0"/>
    </font>
    <font>
      <u val="single"/>
      <sz val="11"/>
      <color indexed="12"/>
      <name val="宋体"/>
      <family val="0"/>
    </font>
    <font>
      <i/>
      <sz val="11"/>
      <color indexed="23"/>
      <name val="宋体"/>
      <family val="0"/>
    </font>
    <font>
      <u val="single"/>
      <sz val="11"/>
      <color indexed="20"/>
      <name val="宋体"/>
      <family val="0"/>
    </font>
    <font>
      <b/>
      <sz val="11"/>
      <color indexed="63"/>
      <name val="宋体"/>
      <family val="0"/>
    </font>
    <font>
      <b/>
      <sz val="15"/>
      <color indexed="62"/>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indexed="9"/>
        <bgColor indexed="64"/>
      </patternFill>
    </fill>
  </fills>
  <borders count="28">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style="thin"/>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right style="thin"/>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9" borderId="0" applyNumberFormat="0" applyBorder="0" applyAlignment="0" applyProtection="0"/>
    <xf numFmtId="0" fontId="23" fillId="5"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40" fillId="0" borderId="1" applyNumberFormat="0" applyFill="0" applyAlignment="0" applyProtection="0"/>
    <xf numFmtId="0" fontId="29"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25" fillId="10"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36" fillId="0" borderId="0" applyNumberFormat="0" applyFill="0" applyBorder="0" applyAlignment="0" applyProtection="0"/>
    <xf numFmtId="0" fontId="26" fillId="6" borderId="0" applyNumberFormat="0" applyBorder="0" applyAlignment="0" applyProtection="0"/>
    <xf numFmtId="0" fontId="2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11" borderId="5" applyNumberFormat="0" applyAlignment="0" applyProtection="0"/>
    <xf numFmtId="0" fontId="33" fillId="12" borderId="6" applyNumberFormat="0" applyAlignment="0" applyProtection="0"/>
    <xf numFmtId="0" fontId="37" fillId="0" borderId="0" applyNumberFormat="0" applyFill="0" applyBorder="0" applyAlignment="0" applyProtection="0"/>
    <xf numFmtId="0" fontId="30" fillId="0" borderId="0" applyNumberFormat="0" applyFill="0" applyBorder="0" applyAlignment="0" applyProtection="0"/>
    <xf numFmtId="0" fontId="2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8" borderId="0" applyNumberFormat="0" applyBorder="0" applyAlignment="0" applyProtection="0"/>
    <xf numFmtId="0" fontId="32" fillId="17" borderId="0" applyNumberFormat="0" applyBorder="0" applyAlignment="0" applyProtection="0"/>
    <xf numFmtId="0" fontId="39" fillId="11" borderId="8" applyNumberFormat="0" applyAlignment="0" applyProtection="0"/>
    <xf numFmtId="0" fontId="31" fillId="5" borderId="5" applyNumberFormat="0" applyAlignment="0" applyProtection="0"/>
    <xf numFmtId="0" fontId="38" fillId="0" borderId="0" applyNumberFormat="0" applyFill="0" applyBorder="0" applyAlignment="0" applyProtection="0"/>
    <xf numFmtId="0" fontId="0" fillId="3" borderId="9" applyNumberFormat="0" applyFont="0" applyAlignment="0" applyProtection="0"/>
  </cellStyleXfs>
  <cellXfs count="317">
    <xf numFmtId="0" fontId="0" fillId="0" borderId="0" xfId="0" applyAlignment="1">
      <alignment/>
    </xf>
    <xf numFmtId="1" fontId="2" fillId="0" borderId="0" xfId="0" applyNumberFormat="1" applyFont="1" applyFill="1" applyAlignment="1">
      <alignment/>
    </xf>
    <xf numFmtId="1" fontId="0" fillId="0" borderId="0" xfId="0" applyNumberFormat="1" applyFill="1" applyAlignment="1">
      <alignment/>
    </xf>
    <xf numFmtId="0" fontId="6" fillId="0" borderId="0" xfId="0" applyNumberFormat="1" applyFont="1" applyFill="1" applyAlignment="1">
      <alignment/>
    </xf>
    <xf numFmtId="0" fontId="6" fillId="11" borderId="0" xfId="0" applyNumberFormat="1" applyFont="1" applyFill="1" applyAlignment="1">
      <alignment/>
    </xf>
    <xf numFmtId="0" fontId="6" fillId="11" borderId="0" xfId="0" applyNumberFormat="1" applyFont="1" applyFill="1" applyAlignment="1">
      <alignment horizontal="right" vertical="center"/>
    </xf>
    <xf numFmtId="0" fontId="6" fillId="0" borderId="10" xfId="0" applyNumberFormat="1" applyFont="1" applyFill="1" applyBorder="1" applyAlignment="1" applyProtection="1">
      <alignment horizontal="left"/>
      <protection/>
    </xf>
    <xf numFmtId="0" fontId="6" fillId="0" borderId="0" xfId="0" applyNumberFormat="1" applyFont="1" applyFill="1" applyAlignment="1" applyProtection="1">
      <alignment horizontal="left"/>
      <protection/>
    </xf>
    <xf numFmtId="0" fontId="4" fillId="0" borderId="0" xfId="0" applyNumberFormat="1" applyFont="1" applyFill="1" applyAlignment="1">
      <alignment horizontal="right"/>
    </xf>
    <xf numFmtId="0" fontId="6" fillId="0" borderId="11" xfId="0" applyNumberFormat="1" applyFont="1" applyFill="1" applyBorder="1" applyAlignment="1">
      <alignment horizontal="centerContinuous" vertical="center"/>
    </xf>
    <xf numFmtId="0" fontId="6" fillId="0" borderId="12" xfId="0" applyNumberFormat="1" applyFont="1" applyFill="1" applyBorder="1" applyAlignment="1">
      <alignment horizontal="centerContinuous" vertical="center"/>
    </xf>
    <xf numFmtId="0" fontId="6" fillId="0" borderId="13" xfId="0" applyNumberFormat="1" applyFont="1" applyFill="1" applyBorder="1" applyAlignment="1">
      <alignment horizontal="centerContinuous" vertical="center"/>
    </xf>
    <xf numFmtId="0" fontId="6" fillId="0" borderId="14" xfId="0" applyNumberFormat="1" applyFont="1" applyFill="1" applyBorder="1" applyAlignment="1">
      <alignment horizontal="centerContinuous" vertical="center"/>
    </xf>
    <xf numFmtId="1" fontId="6" fillId="0" borderId="14" xfId="0" applyNumberFormat="1" applyFont="1" applyFill="1" applyBorder="1" applyAlignment="1">
      <alignment horizontal="centerContinuous" vertical="center"/>
    </xf>
    <xf numFmtId="1" fontId="6" fillId="0" borderId="15" xfId="0" applyNumberFormat="1" applyFont="1" applyFill="1" applyBorder="1" applyAlignment="1">
      <alignment horizontal="centerContinuous" vertical="center"/>
    </xf>
    <xf numFmtId="0" fontId="6" fillId="0" borderId="14" xfId="0" applyNumberFormat="1" applyFont="1" applyFill="1" applyBorder="1" applyAlignment="1" applyProtection="1">
      <alignment horizontal="center" vertical="center" wrapText="1"/>
      <protection/>
    </xf>
    <xf numFmtId="0" fontId="6" fillId="11" borderId="16" xfId="0" applyNumberFormat="1" applyFont="1" applyFill="1" applyBorder="1" applyAlignment="1">
      <alignment horizontal="center" vertical="center" wrapText="1"/>
    </xf>
    <xf numFmtId="0" fontId="6" fillId="0" borderId="16" xfId="0" applyNumberFormat="1" applyFont="1" applyFill="1" applyBorder="1" applyAlignment="1">
      <alignment horizontal="center" vertical="center" wrapText="1"/>
    </xf>
    <xf numFmtId="0" fontId="6" fillId="0" borderId="17" xfId="0" applyNumberFormat="1" applyFont="1" applyFill="1" applyBorder="1" applyAlignment="1">
      <alignment horizontal="center" vertical="center" wrapText="1"/>
    </xf>
    <xf numFmtId="0" fontId="6" fillId="0" borderId="17"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49" fontId="6" fillId="0" borderId="15" xfId="0" applyNumberFormat="1" applyFont="1" applyFill="1" applyBorder="1" applyAlignment="1" applyProtection="1">
      <alignment vertical="center" wrapText="1"/>
      <protection/>
    </xf>
    <xf numFmtId="176" fontId="6" fillId="0" borderId="14" xfId="0" applyNumberFormat="1" applyFont="1" applyFill="1" applyBorder="1" applyAlignment="1" applyProtection="1">
      <alignment vertical="center" wrapText="1"/>
      <protection/>
    </xf>
    <xf numFmtId="176" fontId="6" fillId="0" borderId="18" xfId="0" applyNumberFormat="1" applyFont="1" applyFill="1" applyBorder="1" applyAlignment="1" applyProtection="1">
      <alignment vertical="center" wrapText="1"/>
      <protection/>
    </xf>
    <xf numFmtId="0" fontId="6" fillId="11" borderId="0" xfId="0" applyNumberFormat="1" applyFont="1" applyFill="1" applyAlignment="1" applyProtection="1">
      <alignment vertical="center" wrapText="1"/>
      <protection/>
    </xf>
    <xf numFmtId="1" fontId="6" fillId="0" borderId="0" xfId="0" applyNumberFormat="1" applyFont="1" applyFill="1" applyAlignment="1" applyProtection="1">
      <alignment vertical="center" wrapText="1"/>
      <protection/>
    </xf>
    <xf numFmtId="0" fontId="8" fillId="11" borderId="0" xfId="0" applyNumberFormat="1" applyFont="1" applyFill="1" applyAlignment="1" applyProtection="1">
      <alignment vertical="center" wrapText="1"/>
      <protection/>
    </xf>
    <xf numFmtId="0" fontId="9" fillId="11" borderId="0" xfId="0" applyNumberFormat="1" applyFont="1" applyFill="1" applyAlignment="1" applyProtection="1">
      <alignment vertical="center" wrapText="1"/>
      <protection/>
    </xf>
    <xf numFmtId="0" fontId="2" fillId="11" borderId="0" xfId="0" applyNumberFormat="1" applyFont="1" applyFill="1" applyAlignment="1">
      <alignment/>
    </xf>
    <xf numFmtId="0" fontId="10" fillId="11" borderId="0" xfId="0" applyNumberFormat="1" applyFont="1" applyFill="1" applyAlignment="1">
      <alignment/>
    </xf>
    <xf numFmtId="0" fontId="6" fillId="11" borderId="0" xfId="0" applyNumberFormat="1" applyFont="1" applyFill="1" applyAlignment="1" applyProtection="1">
      <alignment vertical="center"/>
      <protection/>
    </xf>
    <xf numFmtId="1" fontId="0" fillId="0" borderId="0" xfId="0" applyNumberFormat="1" applyFill="1" applyBorder="1" applyAlignment="1">
      <alignment/>
    </xf>
    <xf numFmtId="0" fontId="2" fillId="11" borderId="0" xfId="0" applyNumberFormat="1" applyFont="1" applyFill="1" applyBorder="1" applyAlignment="1">
      <alignment/>
    </xf>
    <xf numFmtId="0" fontId="2" fillId="0" borderId="0" xfId="0" applyNumberFormat="1" applyFont="1" applyFill="1" applyAlignment="1">
      <alignment/>
    </xf>
    <xf numFmtId="0" fontId="6" fillId="0" borderId="0" xfId="0" applyNumberFormat="1" applyFont="1" applyFill="1" applyAlignment="1" applyProtection="1">
      <alignment vertical="center" wrapText="1"/>
      <protection/>
    </xf>
    <xf numFmtId="1" fontId="5" fillId="0" borderId="0" xfId="0" applyNumberFormat="1" applyFont="1" applyFill="1" applyAlignment="1">
      <alignment/>
    </xf>
    <xf numFmtId="0" fontId="4" fillId="0" borderId="0" xfId="0" applyNumberFormat="1" applyFont="1" applyFill="1" applyAlignment="1">
      <alignment/>
    </xf>
    <xf numFmtId="0" fontId="4" fillId="0" borderId="0" xfId="0" applyNumberFormat="1" applyFont="1" applyFill="1" applyAlignment="1">
      <alignment horizontal="centerContinuous" vertical="center"/>
    </xf>
    <xf numFmtId="0" fontId="4" fillId="0" borderId="0" xfId="0" applyNumberFormat="1" applyFont="1" applyFill="1" applyAlignment="1">
      <alignment horizontal="right" vertical="center"/>
    </xf>
    <xf numFmtId="0" fontId="6" fillId="0" borderId="0" xfId="0" applyNumberFormat="1" applyFont="1" applyFill="1" applyAlignment="1">
      <alignment/>
    </xf>
    <xf numFmtId="0" fontId="6" fillId="0" borderId="19" xfId="0" applyNumberFormat="1" applyFont="1" applyFill="1" applyBorder="1" applyAlignment="1" applyProtection="1">
      <alignment horizontal="centerContinuous" vertical="center"/>
      <protection/>
    </xf>
    <xf numFmtId="0" fontId="6" fillId="0" borderId="10" xfId="0" applyNumberFormat="1" applyFont="1" applyFill="1" applyBorder="1" applyAlignment="1" applyProtection="1">
      <alignment horizontal="centerContinuous" vertical="center"/>
      <protection/>
    </xf>
    <xf numFmtId="0" fontId="6" fillId="0" borderId="20" xfId="0" applyNumberFormat="1" applyFont="1" applyFill="1" applyBorder="1" applyAlignment="1" applyProtection="1">
      <alignment horizontal="center" vertical="center" wrapText="1"/>
      <protection/>
    </xf>
    <xf numFmtId="0" fontId="6" fillId="0" borderId="0" xfId="0" applyNumberFormat="1" applyFont="1" applyFill="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49" fontId="6" fillId="0" borderId="14" xfId="0" applyNumberFormat="1" applyFont="1" applyFill="1" applyBorder="1" applyAlignment="1" applyProtection="1">
      <alignment vertical="center" wrapText="1"/>
      <protection/>
    </xf>
    <xf numFmtId="0" fontId="11" fillId="0" borderId="14" xfId="0" applyNumberFormat="1" applyFont="1" applyFill="1" applyBorder="1" applyAlignment="1">
      <alignment/>
    </xf>
    <xf numFmtId="0" fontId="12" fillId="0" borderId="14" xfId="0" applyNumberFormat="1" applyFont="1" applyFill="1" applyBorder="1" applyAlignment="1">
      <alignment horizontal="centerContinuous" vertical="center"/>
    </xf>
    <xf numFmtId="1" fontId="13" fillId="0" borderId="14" xfId="0" applyNumberFormat="1" applyFont="1" applyFill="1" applyBorder="1" applyAlignment="1">
      <alignment/>
    </xf>
    <xf numFmtId="0" fontId="12" fillId="0" borderId="14" xfId="0" applyNumberFormat="1" applyFont="1" applyFill="1" applyBorder="1" applyAlignment="1">
      <alignment/>
    </xf>
    <xf numFmtId="0" fontId="11" fillId="0" borderId="14" xfId="0" applyNumberFormat="1" applyFont="1" applyFill="1" applyBorder="1" applyAlignment="1">
      <alignment horizontal="centerContinuous" vertical="center"/>
    </xf>
    <xf numFmtId="0" fontId="14" fillId="0" borderId="14" xfId="0" applyNumberFormat="1" applyFont="1" applyFill="1" applyBorder="1" applyAlignment="1">
      <alignment horizontal="centerContinuous" vertical="center"/>
    </xf>
    <xf numFmtId="1" fontId="13" fillId="0" borderId="14" xfId="0" applyNumberFormat="1" applyFont="1" applyFill="1" applyBorder="1" applyAlignment="1">
      <alignment horizontal="centerContinuous" vertical="center"/>
    </xf>
    <xf numFmtId="1" fontId="13" fillId="0" borderId="0" xfId="0" applyNumberFormat="1" applyFont="1" applyFill="1" applyBorder="1" applyAlignment="1">
      <alignment/>
    </xf>
    <xf numFmtId="1" fontId="13" fillId="0" borderId="0" xfId="0" applyNumberFormat="1" applyFont="1" applyFill="1" applyBorder="1" applyAlignment="1">
      <alignment horizontal="centerContinuous" vertical="center"/>
    </xf>
    <xf numFmtId="1" fontId="13" fillId="0" borderId="0" xfId="0" applyNumberFormat="1" applyFont="1" applyFill="1" applyAlignment="1">
      <alignment/>
    </xf>
    <xf numFmtId="1" fontId="6" fillId="0" borderId="0" xfId="0" applyNumberFormat="1" applyFont="1" applyFill="1" applyAlignment="1">
      <alignment vertical="center"/>
    </xf>
    <xf numFmtId="1" fontId="15" fillId="0" borderId="0" xfId="0" applyNumberFormat="1" applyFont="1" applyFill="1" applyAlignment="1">
      <alignment/>
    </xf>
    <xf numFmtId="176" fontId="6" fillId="0" borderId="15" xfId="0" applyNumberFormat="1" applyFont="1" applyFill="1" applyBorder="1" applyAlignment="1" applyProtection="1">
      <alignment vertical="center" wrapText="1"/>
      <protection/>
    </xf>
    <xf numFmtId="177" fontId="13" fillId="0" borderId="14" xfId="0" applyNumberFormat="1" applyFont="1" applyFill="1" applyBorder="1" applyAlignment="1">
      <alignment/>
    </xf>
    <xf numFmtId="177" fontId="13" fillId="0" borderId="14" xfId="0" applyNumberFormat="1" applyFont="1" applyFill="1" applyBorder="1" applyAlignment="1">
      <alignment horizontal="centerContinuous" vertical="center"/>
    </xf>
    <xf numFmtId="0" fontId="11" fillId="0" borderId="14" xfId="0" applyFont="1" applyFill="1" applyBorder="1" applyAlignment="1">
      <alignment horizontal="center" vertical="center" wrapText="1"/>
    </xf>
    <xf numFmtId="0" fontId="4" fillId="0" borderId="0" xfId="0" applyNumberFormat="1" applyFont="1" applyFill="1" applyAlignment="1">
      <alignment/>
    </xf>
    <xf numFmtId="0" fontId="6" fillId="0" borderId="0" xfId="0" applyNumberFormat="1" applyFont="1" applyFill="1" applyBorder="1" applyAlignment="1" applyProtection="1">
      <alignment horizontal="left"/>
      <protection/>
    </xf>
    <xf numFmtId="0" fontId="6" fillId="0" borderId="12"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49" fontId="6" fillId="0" borderId="18" xfId="0" applyNumberFormat="1" applyFont="1" applyFill="1" applyBorder="1" applyAlignment="1" applyProtection="1">
      <alignment vertical="center" wrapText="1"/>
      <protection/>
    </xf>
    <xf numFmtId="0" fontId="6" fillId="11" borderId="0" xfId="0" applyNumberFormat="1" applyFont="1" applyFill="1" applyAlignment="1">
      <alignment/>
    </xf>
    <xf numFmtId="0" fontId="4" fillId="0" borderId="10" xfId="0" applyNumberFormat="1" applyFont="1" applyFill="1" applyBorder="1" applyAlignment="1" applyProtection="1">
      <alignment horizontal="left"/>
      <protection/>
    </xf>
    <xf numFmtId="0" fontId="2" fillId="11" borderId="0" xfId="0" applyNumberFormat="1" applyFont="1" applyFill="1" applyAlignment="1">
      <alignment/>
    </xf>
    <xf numFmtId="0" fontId="6" fillId="11" borderId="12" xfId="0" applyNumberFormat="1" applyFont="1" applyFill="1" applyBorder="1" applyAlignment="1">
      <alignment horizontal="center" vertical="center" wrapText="1"/>
    </xf>
    <xf numFmtId="4" fontId="6" fillId="0" borderId="15" xfId="0" applyNumberFormat="1" applyFont="1" applyFill="1" applyBorder="1" applyAlignment="1" applyProtection="1">
      <alignment vertical="center" wrapText="1"/>
      <protection/>
    </xf>
    <xf numFmtId="4" fontId="6" fillId="0" borderId="14" xfId="0" applyNumberFormat="1" applyFont="1" applyFill="1" applyBorder="1" applyAlignment="1" applyProtection="1">
      <alignment vertical="center" wrapText="1"/>
      <protection/>
    </xf>
    <xf numFmtId="0" fontId="6" fillId="11" borderId="0" xfId="0" applyNumberFormat="1" applyFont="1" applyFill="1" applyAlignment="1">
      <alignment horizontal="right"/>
    </xf>
    <xf numFmtId="0" fontId="6" fillId="0" borderId="12" xfId="0" applyNumberFormat="1" applyFont="1" applyFill="1" applyBorder="1" applyAlignment="1" applyProtection="1">
      <alignment horizontal="center" vertical="center" wrapText="1"/>
      <protection/>
    </xf>
    <xf numFmtId="0" fontId="6" fillId="11" borderId="12" xfId="0" applyNumberFormat="1" applyFont="1" applyFill="1" applyBorder="1" applyAlignment="1" applyProtection="1">
      <alignment horizontal="center" vertical="center" wrapText="1"/>
      <protection/>
    </xf>
    <xf numFmtId="0" fontId="16" fillId="11" borderId="0" xfId="0" applyNumberFormat="1" applyFont="1" applyFill="1" applyAlignment="1">
      <alignment/>
    </xf>
    <xf numFmtId="0" fontId="6" fillId="0" borderId="21" xfId="0" applyNumberFormat="1" applyFont="1" applyFill="1" applyBorder="1" applyAlignment="1" applyProtection="1">
      <alignment horizontal="center" vertical="center" wrapText="1"/>
      <protection/>
    </xf>
    <xf numFmtId="1" fontId="0" fillId="0" borderId="0" xfId="0" applyNumberFormat="1" applyFill="1" applyAlignment="1">
      <alignment wrapText="1"/>
    </xf>
    <xf numFmtId="0" fontId="16" fillId="0" borderId="0" xfId="0" applyNumberFormat="1" applyFont="1" applyFill="1" applyAlignment="1">
      <alignment/>
    </xf>
    <xf numFmtId="0" fontId="4" fillId="0" borderId="14" xfId="0" applyNumberFormat="1" applyFont="1" applyFill="1" applyBorder="1" applyAlignment="1">
      <alignment horizontal="centerContinuous" vertical="center"/>
    </xf>
    <xf numFmtId="0" fontId="4" fillId="0" borderId="14"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4"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lignment vertical="center"/>
    </xf>
    <xf numFmtId="176" fontId="4" fillId="0" borderId="14" xfId="0" applyNumberFormat="1" applyFont="1" applyFill="1" applyBorder="1" applyAlignment="1" applyProtection="1">
      <alignment vertical="center" wrapText="1"/>
      <protection/>
    </xf>
    <xf numFmtId="0" fontId="4" fillId="0" borderId="14" xfId="0" applyNumberFormat="1" applyFont="1" applyFill="1" applyBorder="1" applyAlignment="1">
      <alignment vertical="center"/>
    </xf>
    <xf numFmtId="176" fontId="4" fillId="0" borderId="16" xfId="0" applyNumberFormat="1" applyFont="1" applyFill="1" applyBorder="1" applyAlignment="1" applyProtection="1">
      <alignment vertical="center" wrapText="1"/>
      <protection/>
    </xf>
    <xf numFmtId="176" fontId="4" fillId="0" borderId="17" xfId="0" applyNumberFormat="1" applyFont="1" applyFill="1" applyBorder="1" applyAlignment="1" applyProtection="1">
      <alignment vertical="center" wrapText="1"/>
      <protection/>
    </xf>
    <xf numFmtId="176" fontId="4" fillId="0" borderId="12" xfId="0" applyNumberFormat="1" applyFont="1" applyFill="1" applyBorder="1" applyAlignment="1" applyProtection="1">
      <alignment vertical="center" wrapText="1"/>
      <protection/>
    </xf>
    <xf numFmtId="1" fontId="4" fillId="0" borderId="0" xfId="0" applyNumberFormat="1" applyFont="1" applyFill="1" applyAlignment="1">
      <alignment/>
    </xf>
    <xf numFmtId="0" fontId="4" fillId="0" borderId="22" xfId="0" applyNumberFormat="1" applyFont="1" applyFill="1" applyBorder="1" applyAlignment="1">
      <alignment vertical="center"/>
    </xf>
    <xf numFmtId="176" fontId="4" fillId="0" borderId="15" xfId="0" applyNumberFormat="1" applyFont="1" applyFill="1" applyBorder="1" applyAlignment="1">
      <alignment vertical="center" wrapText="1"/>
    </xf>
    <xf numFmtId="1" fontId="4" fillId="0" borderId="14" xfId="0" applyNumberFormat="1" applyFont="1" applyFill="1" applyBorder="1" applyAlignment="1">
      <alignment vertical="center"/>
    </xf>
    <xf numFmtId="176" fontId="4" fillId="0" borderId="11" xfId="0" applyNumberFormat="1" applyFont="1" applyFill="1" applyBorder="1" applyAlignment="1" applyProtection="1">
      <alignment vertical="center" wrapText="1"/>
      <protection/>
    </xf>
    <xf numFmtId="0" fontId="4" fillId="0" borderId="14" xfId="0" applyNumberFormat="1" applyFont="1" applyFill="1" applyBorder="1" applyAlignment="1">
      <alignment horizontal="center" vertical="center"/>
    </xf>
    <xf numFmtId="176" fontId="4" fillId="0" borderId="14" xfId="0" applyNumberFormat="1" applyFont="1" applyFill="1" applyBorder="1" applyAlignment="1">
      <alignment vertical="center" wrapText="1"/>
    </xf>
    <xf numFmtId="176" fontId="4" fillId="0" borderId="15" xfId="0" applyNumberFormat="1" applyFont="1" applyFill="1" applyBorder="1" applyAlignment="1" applyProtection="1">
      <alignment vertical="center" wrapText="1"/>
      <protection/>
    </xf>
    <xf numFmtId="176" fontId="4" fillId="0" borderId="14" xfId="0" applyNumberFormat="1" applyFont="1" applyFill="1" applyBorder="1" applyAlignment="1">
      <alignment horizontal="right" vertical="center" wrapText="1"/>
    </xf>
    <xf numFmtId="176" fontId="4" fillId="0" borderId="11" xfId="0" applyNumberFormat="1" applyFont="1" applyFill="1" applyBorder="1" applyAlignment="1">
      <alignment vertical="center" wrapText="1"/>
    </xf>
    <xf numFmtId="0" fontId="0" fillId="0" borderId="0" xfId="0" applyNumberFormat="1" applyFont="1" applyFill="1" applyAlignment="1">
      <alignment horizontal="center"/>
    </xf>
    <xf numFmtId="0" fontId="17" fillId="0" borderId="0" xfId="0" applyNumberFormat="1" applyFont="1" applyFill="1" applyAlignment="1">
      <alignment/>
    </xf>
    <xf numFmtId="0" fontId="16" fillId="0" borderId="0" xfId="0" applyNumberFormat="1" applyFont="1" applyFill="1" applyAlignment="1">
      <alignment horizontal="center"/>
    </xf>
    <xf numFmtId="1" fontId="0" fillId="0" borderId="0" xfId="0" applyNumberFormat="1" applyFont="1" applyFill="1" applyAlignment="1">
      <alignment/>
    </xf>
    <xf numFmtId="1" fontId="0" fillId="0" borderId="0" xfId="0" applyNumberFormat="1" applyFont="1" applyFill="1" applyAlignment="1">
      <alignment wrapText="1"/>
    </xf>
    <xf numFmtId="0" fontId="4" fillId="11" borderId="0" xfId="0" applyNumberFormat="1" applyFont="1" applyFill="1" applyAlignment="1">
      <alignment/>
    </xf>
    <xf numFmtId="0" fontId="4" fillId="11" borderId="0" xfId="0" applyNumberFormat="1" applyFont="1" applyFill="1" applyAlignment="1">
      <alignment/>
    </xf>
    <xf numFmtId="0" fontId="4" fillId="11" borderId="14" xfId="0" applyNumberFormat="1" applyFont="1" applyFill="1" applyBorder="1" applyAlignment="1">
      <alignment horizontal="center" vertical="center" wrapText="1"/>
    </xf>
    <xf numFmtId="1" fontId="0" fillId="0" borderId="14" xfId="0" applyNumberFormat="1" applyFill="1" applyBorder="1" applyAlignment="1">
      <alignment/>
    </xf>
    <xf numFmtId="177" fontId="0" fillId="0" borderId="14" xfId="0" applyNumberFormat="1" applyFill="1" applyBorder="1" applyAlignment="1">
      <alignment/>
    </xf>
    <xf numFmtId="0" fontId="4" fillId="11" borderId="0" xfId="0" applyNumberFormat="1" applyFont="1" applyFill="1" applyAlignment="1">
      <alignment horizontal="right" vertical="center"/>
    </xf>
    <xf numFmtId="0" fontId="6" fillId="0" borderId="15" xfId="0" applyNumberFormat="1" applyFont="1" applyFill="1" applyBorder="1" applyAlignment="1">
      <alignment horizontal="centerContinuous" vertical="center"/>
    </xf>
    <xf numFmtId="1" fontId="0" fillId="0" borderId="14" xfId="0" applyNumberFormat="1" applyFill="1" applyBorder="1" applyAlignment="1">
      <alignment horizontal="centerContinuous" vertical="center"/>
    </xf>
    <xf numFmtId="0" fontId="16" fillId="11" borderId="0" xfId="0" applyNumberFormat="1" applyFont="1" applyFill="1" applyAlignment="1">
      <alignment/>
    </xf>
    <xf numFmtId="0" fontId="6" fillId="11" borderId="0" xfId="0" applyNumberFormat="1" applyFont="1" applyFill="1" applyAlignment="1" applyProtection="1">
      <alignment horizontal="right" vertical="center"/>
      <protection/>
    </xf>
    <xf numFmtId="1" fontId="15" fillId="0" borderId="0" xfId="0" applyNumberFormat="1" applyFont="1" applyFill="1" applyAlignment="1">
      <alignment vertical="center"/>
    </xf>
    <xf numFmtId="4" fontId="4" fillId="0" borderId="14" xfId="0" applyNumberFormat="1" applyFont="1" applyFill="1" applyBorder="1" applyAlignment="1" applyProtection="1">
      <alignment horizontal="center" vertical="center"/>
      <protection/>
    </xf>
    <xf numFmtId="1" fontId="18" fillId="0" borderId="0" xfId="0" applyNumberFormat="1" applyFont="1" applyFill="1" applyAlignment="1">
      <alignment/>
    </xf>
    <xf numFmtId="1" fontId="19" fillId="0" borderId="0" xfId="0" applyNumberFormat="1" applyFont="1" applyFill="1" applyAlignment="1">
      <alignment/>
    </xf>
    <xf numFmtId="179" fontId="20" fillId="0" borderId="0" xfId="0" applyNumberFormat="1" applyFont="1" applyFill="1" applyAlignment="1" applyProtection="1">
      <alignment horizontal="center" vertical="top"/>
      <protection/>
    </xf>
    <xf numFmtId="1" fontId="21" fillId="0" borderId="0" xfId="0" applyNumberFormat="1" applyFont="1" applyFill="1" applyAlignment="1">
      <alignment horizontal="center"/>
    </xf>
    <xf numFmtId="1" fontId="6" fillId="0" borderId="0" xfId="0" applyNumberFormat="1" applyFont="1" applyFill="1" applyAlignment="1" applyProtection="1">
      <alignment vertical="center"/>
      <protection/>
    </xf>
    <xf numFmtId="1" fontId="22" fillId="0" borderId="0" xfId="0" applyNumberFormat="1" applyFont="1" applyFill="1" applyAlignment="1">
      <alignment horizontal="center"/>
    </xf>
    <xf numFmtId="1" fontId="22" fillId="0" borderId="0" xfId="0" applyNumberFormat="1" applyFont="1" applyFill="1" applyAlignment="1">
      <alignment horizontal="center" vertical="center"/>
    </xf>
    <xf numFmtId="0" fontId="6" fillId="11" borderId="16"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1" fontId="2" fillId="0" borderId="0" xfId="0" applyNumberFormat="1" applyFont="1" applyFill="1" applyAlignment="1">
      <alignment/>
    </xf>
    <xf numFmtId="0" fontId="11" fillId="0" borderId="14" xfId="40" applyFont="1" applyBorder="1" applyAlignment="1">
      <alignment horizontal="center" vertical="center" wrapText="1"/>
      <protection/>
    </xf>
    <xf numFmtId="177" fontId="1" fillId="0" borderId="14" xfId="40" applyNumberFormat="1" applyFont="1" applyBorder="1" applyAlignment="1">
      <alignment vertical="center" wrapText="1"/>
      <protection/>
    </xf>
    <xf numFmtId="177" fontId="6" fillId="0" borderId="15" xfId="0" applyNumberFormat="1" applyFont="1" applyFill="1" applyBorder="1" applyAlignment="1" applyProtection="1">
      <alignment vertical="center" wrapText="1"/>
      <protection/>
    </xf>
    <xf numFmtId="49" fontId="4" fillId="0" borderId="15" xfId="0" applyNumberFormat="1" applyFont="1" applyFill="1" applyBorder="1" applyAlignment="1" applyProtection="1">
      <alignment vertical="center" wrapText="1"/>
      <protection/>
    </xf>
    <xf numFmtId="49" fontId="4" fillId="0" borderId="19" xfId="0" applyNumberFormat="1" applyFont="1" applyFill="1" applyBorder="1" applyAlignment="1" applyProtection="1">
      <alignment vertical="center" wrapText="1"/>
      <protection/>
    </xf>
    <xf numFmtId="176" fontId="4" fillId="0" borderId="19" xfId="0" applyNumberFormat="1" applyFont="1" applyFill="1" applyBorder="1" applyAlignment="1" applyProtection="1">
      <alignment vertical="center" wrapText="1"/>
      <protection/>
    </xf>
    <xf numFmtId="176" fontId="6" fillId="0" borderId="15" xfId="0" applyNumberFormat="1" applyFont="1" applyFill="1" applyBorder="1" applyAlignment="1" applyProtection="1">
      <alignment horizontal="right" vertical="center" wrapText="1"/>
      <protection/>
    </xf>
    <xf numFmtId="177" fontId="2" fillId="0" borderId="14" xfId="40" applyNumberFormat="1" applyFont="1" applyBorder="1" applyAlignment="1">
      <alignment horizontal="right" vertical="center" wrapText="1"/>
      <protection/>
    </xf>
    <xf numFmtId="177" fontId="6" fillId="0" borderId="15" xfId="0" applyNumberFormat="1" applyFont="1" applyFill="1" applyBorder="1" applyAlignment="1" applyProtection="1">
      <alignment horizontal="right" vertical="center" wrapText="1"/>
      <protection/>
    </xf>
    <xf numFmtId="180" fontId="2" fillId="0" borderId="14" xfId="40" applyNumberFormat="1" applyFont="1" applyBorder="1" applyAlignment="1">
      <alignment horizontal="right" vertical="center" wrapText="1"/>
      <protection/>
    </xf>
    <xf numFmtId="1" fontId="2" fillId="0" borderId="14" xfId="0" applyNumberFormat="1" applyFont="1" applyFill="1" applyBorder="1" applyAlignment="1">
      <alignment/>
    </xf>
    <xf numFmtId="176" fontId="6" fillId="0" borderId="14" xfId="0" applyNumberFormat="1" applyFont="1" applyFill="1" applyBorder="1" applyAlignment="1" applyProtection="1">
      <alignment horizontal="right" vertical="center" wrapText="1"/>
      <protection/>
    </xf>
    <xf numFmtId="0" fontId="6" fillId="11" borderId="17" xfId="0" applyNumberFormat="1" applyFont="1" applyFill="1" applyBorder="1" applyAlignment="1">
      <alignment horizontal="center" vertical="center" wrapText="1"/>
    </xf>
    <xf numFmtId="0" fontId="6" fillId="0" borderId="17" xfId="0" applyNumberFormat="1" applyFont="1" applyFill="1" applyBorder="1" applyAlignment="1" applyProtection="1">
      <alignment horizontal="center" vertical="center"/>
      <protection/>
    </xf>
    <xf numFmtId="178" fontId="6" fillId="0" borderId="23" xfId="0" applyNumberFormat="1" applyFont="1" applyFill="1" applyBorder="1" applyAlignment="1" applyProtection="1">
      <alignment horizontal="center" vertical="center" wrapText="1"/>
      <protection/>
    </xf>
    <xf numFmtId="49" fontId="6" fillId="0" borderId="15" xfId="40" applyNumberFormat="1" applyFont="1" applyFill="1" applyBorder="1" applyAlignment="1" applyProtection="1">
      <alignment vertical="center" wrapText="1"/>
      <protection/>
    </xf>
    <xf numFmtId="49" fontId="6" fillId="0" borderId="15" xfId="40" applyNumberFormat="1" applyFont="1" applyFill="1" applyBorder="1" applyAlignment="1" applyProtection="1">
      <alignment horizontal="center" vertical="center" wrapText="1"/>
      <protection/>
    </xf>
    <xf numFmtId="49" fontId="6" fillId="0" borderId="15" xfId="41" applyNumberFormat="1" applyFont="1" applyFill="1" applyBorder="1" applyAlignment="1" applyProtection="1">
      <alignment vertical="center" wrapText="1"/>
      <protection/>
    </xf>
    <xf numFmtId="49" fontId="6" fillId="0" borderId="15" xfId="0" applyNumberFormat="1" applyFont="1" applyFill="1" applyBorder="1" applyAlignment="1" applyProtection="1">
      <alignment horizontal="center" vertical="center" wrapText="1"/>
      <protection/>
    </xf>
    <xf numFmtId="49" fontId="6" fillId="0" borderId="14" xfId="40" applyNumberFormat="1" applyFont="1" applyFill="1" applyBorder="1" applyAlignment="1" applyProtection="1">
      <alignment vertical="center" wrapText="1"/>
      <protection/>
    </xf>
    <xf numFmtId="49" fontId="0" fillId="0" borderId="0" xfId="0" applyNumberFormat="1" applyFont="1" applyFill="1" applyAlignment="1">
      <alignment/>
    </xf>
    <xf numFmtId="0" fontId="1" fillId="0" borderId="14" xfId="42" applyNumberFormat="1" applyFont="1" applyBorder="1" applyAlignment="1">
      <alignment horizontal="right" vertical="center" wrapText="1"/>
      <protection/>
    </xf>
    <xf numFmtId="176" fontId="2" fillId="0" borderId="14" xfId="40" applyNumberFormat="1" applyFont="1" applyBorder="1" applyAlignment="1">
      <alignment horizontal="right" vertical="center" wrapText="1"/>
      <protection/>
    </xf>
    <xf numFmtId="176" fontId="6" fillId="0" borderId="19" xfId="0" applyNumberFormat="1" applyFont="1" applyFill="1" applyBorder="1" applyAlignment="1" applyProtection="1">
      <alignment vertical="center" wrapText="1"/>
      <protection/>
    </xf>
    <xf numFmtId="176" fontId="2" fillId="0" borderId="14" xfId="43" applyNumberFormat="1" applyFont="1" applyBorder="1" applyAlignment="1">
      <alignment horizontal="right" vertical="center" wrapText="1"/>
      <protection/>
    </xf>
    <xf numFmtId="176" fontId="2" fillId="0" borderId="15" xfId="43" applyNumberFormat="1" applyFont="1" applyBorder="1" applyAlignment="1">
      <alignment horizontal="right" vertical="center" wrapText="1"/>
      <protection/>
    </xf>
    <xf numFmtId="49" fontId="6" fillId="0" borderId="15" xfId="0" applyNumberFormat="1" applyFont="1" applyFill="1" applyBorder="1" applyAlignment="1" applyProtection="1">
      <alignment vertical="center" wrapText="1"/>
      <protection/>
    </xf>
    <xf numFmtId="49" fontId="6" fillId="0" borderId="14" xfId="0" applyNumberFormat="1" applyFont="1" applyFill="1" applyBorder="1" applyAlignment="1" applyProtection="1">
      <alignment vertical="center" wrapText="1"/>
      <protection/>
    </xf>
    <xf numFmtId="49" fontId="6" fillId="0" borderId="18" xfId="0" applyNumberFormat="1" applyFont="1" applyFill="1" applyBorder="1" applyAlignment="1" applyProtection="1">
      <alignment vertical="center" wrapText="1"/>
      <protection/>
    </xf>
    <xf numFmtId="49" fontId="4" fillId="0" borderId="14" xfId="0" applyNumberFormat="1" applyFont="1" applyFill="1" applyBorder="1" applyAlignment="1">
      <alignment horizontal="center" vertical="center" wrapText="1" shrinkToFit="1"/>
    </xf>
    <xf numFmtId="49" fontId="4" fillId="0" borderId="14" xfId="0" applyNumberFormat="1" applyFont="1" applyFill="1" applyBorder="1" applyAlignment="1">
      <alignment horizontal="left" vertical="center" wrapText="1" shrinkToFit="1"/>
    </xf>
    <xf numFmtId="49" fontId="6" fillId="0" borderId="8" xfId="0" applyNumberFormat="1" applyFont="1" applyBorder="1" applyAlignment="1">
      <alignment horizontal="left" vertical="center" wrapText="1"/>
    </xf>
    <xf numFmtId="0" fontId="4" fillId="0" borderId="0" xfId="0" applyNumberFormat="1" applyFont="1" applyFill="1" applyBorder="1" applyAlignment="1" applyProtection="1">
      <alignment horizontal="left"/>
      <protection/>
    </xf>
    <xf numFmtId="0" fontId="4" fillId="0" borderId="14" xfId="0" applyNumberFormat="1" applyFont="1" applyFill="1" applyBorder="1" applyAlignment="1" applyProtection="1">
      <alignment/>
      <protection/>
    </xf>
    <xf numFmtId="49" fontId="6" fillId="0" borderId="15"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protection/>
    </xf>
    <xf numFmtId="1" fontId="2" fillId="0" borderId="14" xfId="0" applyNumberFormat="1" applyFont="1" applyFill="1" applyBorder="1" applyAlignment="1">
      <alignment/>
    </xf>
    <xf numFmtId="1" fontId="2" fillId="0" borderId="0" xfId="0" applyNumberFormat="1" applyFont="1" applyFill="1" applyAlignment="1">
      <alignment horizontal="center"/>
    </xf>
    <xf numFmtId="0" fontId="9" fillId="11" borderId="14" xfId="0" applyNumberFormat="1" applyFont="1" applyFill="1" applyBorder="1" applyAlignment="1">
      <alignment horizontal="center" vertical="center" wrapText="1"/>
    </xf>
    <xf numFmtId="0" fontId="9" fillId="11" borderId="14" xfId="0" applyNumberFormat="1" applyFont="1" applyFill="1" applyBorder="1" applyAlignment="1">
      <alignment horizontal="center" vertical="center"/>
    </xf>
    <xf numFmtId="0" fontId="9" fillId="18" borderId="14" xfId="0" applyNumberFormat="1" applyFont="1" applyFill="1" applyBorder="1" applyAlignment="1">
      <alignment vertical="center" wrapText="1" shrinkToFit="1"/>
    </xf>
    <xf numFmtId="0" fontId="6" fillId="11" borderId="14" xfId="0" applyNumberFormat="1" applyFont="1" applyFill="1" applyBorder="1" applyAlignment="1">
      <alignment horizontal="right" vertical="center" wrapText="1"/>
    </xf>
    <xf numFmtId="0" fontId="6" fillId="18" borderId="14" xfId="0" applyNumberFormat="1" applyFont="1" applyFill="1" applyBorder="1" applyAlignment="1">
      <alignment horizontal="left" vertical="center" wrapText="1"/>
    </xf>
    <xf numFmtId="0" fontId="6" fillId="11" borderId="14" xfId="0" applyNumberFormat="1" applyFont="1" applyFill="1" applyBorder="1" applyAlignment="1">
      <alignment vertical="center" wrapText="1" shrinkToFit="1"/>
    </xf>
    <xf numFmtId="0" fontId="6" fillId="11" borderId="14" xfId="0" applyNumberFormat="1" applyFont="1" applyFill="1" applyBorder="1" applyAlignment="1">
      <alignment horizontal="center" vertical="center" wrapText="1"/>
    </xf>
    <xf numFmtId="0" fontId="6" fillId="11" borderId="14" xfId="0" applyNumberFormat="1" applyFont="1" applyFill="1" applyBorder="1" applyAlignment="1">
      <alignment horizontal="center" vertical="center" wrapText="1" shrinkToFit="1"/>
    </xf>
    <xf numFmtId="0" fontId="6" fillId="11" borderId="14" xfId="0" applyNumberFormat="1" applyFont="1" applyFill="1" applyBorder="1" applyAlignment="1">
      <alignment horizontal="right" vertical="center" wrapText="1"/>
    </xf>
    <xf numFmtId="0" fontId="6" fillId="18" borderId="14" xfId="0" applyNumberFormat="1" applyFont="1" applyFill="1" applyBorder="1" applyAlignment="1">
      <alignment horizontal="left" vertical="center" wrapText="1"/>
    </xf>
    <xf numFmtId="0" fontId="6" fillId="11" borderId="14" xfId="0" applyNumberFormat="1" applyFont="1" applyFill="1" applyBorder="1" applyAlignment="1">
      <alignment horizontal="left" vertical="center" wrapText="1"/>
    </xf>
    <xf numFmtId="0" fontId="6" fillId="11" borderId="14" xfId="0" applyNumberFormat="1" applyFont="1" applyFill="1" applyBorder="1" applyAlignment="1">
      <alignment horizontal="left" vertical="center" wrapText="1" shrinkToFit="1"/>
    </xf>
    <xf numFmtId="0" fontId="6" fillId="11" borderId="14" xfId="0" applyNumberFormat="1" applyFont="1" applyFill="1" applyBorder="1" applyAlignment="1">
      <alignment vertical="center" wrapText="1" shrinkToFit="1"/>
    </xf>
    <xf numFmtId="0" fontId="6" fillId="11" borderId="14" xfId="0" applyNumberFormat="1" applyFont="1" applyFill="1" applyBorder="1" applyAlignment="1">
      <alignment vertical="center" wrapText="1"/>
    </xf>
    <xf numFmtId="0" fontId="10" fillId="0" borderId="14" xfId="0" applyNumberFormat="1" applyFont="1" applyFill="1" applyBorder="1" applyAlignment="1" applyProtection="1">
      <alignment wrapText="1"/>
      <protection/>
    </xf>
    <xf numFmtId="0" fontId="2" fillId="0" borderId="14" xfId="0" applyNumberFormat="1" applyFont="1" applyFill="1" applyBorder="1" applyAlignment="1" applyProtection="1">
      <alignment wrapText="1"/>
      <protection/>
    </xf>
    <xf numFmtId="0" fontId="2" fillId="0" borderId="14" xfId="0" applyNumberFormat="1" applyFont="1" applyFill="1" applyBorder="1" applyAlignment="1" applyProtection="1">
      <alignment horizontal="left" vertical="top" wrapText="1"/>
      <protection/>
    </xf>
    <xf numFmtId="0" fontId="2" fillId="0" borderId="14"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horizontal="center" vertical="center" wrapText="1" shrinkToFit="1"/>
      <protection/>
    </xf>
    <xf numFmtId="43" fontId="6" fillId="11" borderId="14" xfId="54" applyNumberFormat="1" applyFont="1" applyFill="1" applyBorder="1" applyAlignment="1">
      <alignment vertical="center" wrapText="1"/>
    </xf>
    <xf numFmtId="43" fontId="2" fillId="0" borderId="14" xfId="54" applyNumberFormat="1" applyFont="1" applyFill="1" applyBorder="1" applyAlignment="1">
      <alignment/>
    </xf>
    <xf numFmtId="43" fontId="6" fillId="11" borderId="14" xfId="54" applyNumberFormat="1" applyFont="1" applyFill="1" applyBorder="1" applyAlignment="1">
      <alignment vertical="center" wrapText="1"/>
    </xf>
    <xf numFmtId="43" fontId="9" fillId="11" borderId="14" xfId="54" applyNumberFormat="1" applyFont="1" applyFill="1" applyBorder="1" applyAlignment="1">
      <alignment vertical="center" wrapText="1"/>
    </xf>
    <xf numFmtId="43" fontId="10" fillId="0" borderId="14" xfId="54" applyNumberFormat="1" applyFont="1" applyFill="1" applyBorder="1" applyAlignment="1" applyProtection="1">
      <alignment/>
      <protection/>
    </xf>
    <xf numFmtId="43" fontId="2" fillId="0" borderId="14" xfId="54" applyNumberFormat="1" applyFont="1" applyFill="1" applyBorder="1" applyAlignment="1" applyProtection="1">
      <alignment wrapText="1"/>
      <protection/>
    </xf>
    <xf numFmtId="43" fontId="2" fillId="0" borderId="14" xfId="54" applyNumberFormat="1" applyFont="1" applyFill="1" applyBorder="1" applyAlignment="1" applyProtection="1">
      <alignment vertical="top"/>
      <protection/>
    </xf>
    <xf numFmtId="43" fontId="2" fillId="0" borderId="14" xfId="54" applyNumberFormat="1" applyFont="1" applyFill="1" applyBorder="1" applyAlignment="1" applyProtection="1">
      <alignment vertical="center"/>
      <protection/>
    </xf>
    <xf numFmtId="43" fontId="9" fillId="18" borderId="14" xfId="54" applyNumberFormat="1" applyFont="1" applyFill="1" applyBorder="1" applyAlignment="1">
      <alignment vertical="center" wrapText="1" shrinkToFit="1"/>
    </xf>
    <xf numFmtId="43" fontId="10" fillId="0" borderId="14" xfId="54" applyNumberFormat="1" applyFont="1" applyFill="1" applyBorder="1" applyAlignment="1">
      <alignment/>
    </xf>
    <xf numFmtId="43" fontId="9" fillId="11" borderId="14" xfId="0" applyNumberFormat="1" applyFont="1" applyFill="1" applyBorder="1" applyAlignment="1">
      <alignment vertical="center"/>
    </xf>
    <xf numFmtId="43" fontId="2" fillId="0" borderId="14" xfId="0" applyNumberFormat="1" applyFont="1" applyFill="1" applyBorder="1" applyAlignment="1" applyProtection="1">
      <alignment vertical="center" wrapText="1"/>
      <protection/>
    </xf>
    <xf numFmtId="43" fontId="6" fillId="18" borderId="14" xfId="0" applyNumberFormat="1" applyFont="1" applyFill="1" applyBorder="1" applyAlignment="1">
      <alignment vertical="center" wrapText="1"/>
    </xf>
    <xf numFmtId="43" fontId="2" fillId="0" borderId="14" xfId="0" applyNumberFormat="1" applyFont="1" applyFill="1" applyBorder="1" applyAlignment="1">
      <alignment vertical="center"/>
    </xf>
    <xf numFmtId="43" fontId="2" fillId="0" borderId="14" xfId="0" applyNumberFormat="1" applyFont="1" applyFill="1" applyBorder="1" applyAlignment="1" applyProtection="1">
      <alignment vertical="center"/>
      <protection/>
    </xf>
    <xf numFmtId="43" fontId="6" fillId="11" borderId="15" xfId="0" applyNumberFormat="1" applyFont="1" applyFill="1" applyBorder="1" applyAlignment="1">
      <alignment vertical="center"/>
    </xf>
    <xf numFmtId="43" fontId="6" fillId="18" borderId="15" xfId="0" applyNumberFormat="1" applyFont="1" applyFill="1" applyBorder="1" applyAlignment="1">
      <alignment vertical="center" wrapText="1"/>
    </xf>
    <xf numFmtId="43" fontId="6" fillId="18" borderId="15" xfId="0" applyNumberFormat="1" applyFont="1" applyFill="1" applyBorder="1" applyAlignment="1">
      <alignment vertical="center" wrapText="1"/>
    </xf>
    <xf numFmtId="43" fontId="6" fillId="11" borderId="15" xfId="0" applyNumberFormat="1" applyFont="1" applyFill="1" applyBorder="1" applyAlignment="1">
      <alignment vertical="center" shrinkToFit="1"/>
    </xf>
    <xf numFmtId="43" fontId="2" fillId="0" borderId="15" xfId="0" applyNumberFormat="1" applyFont="1" applyFill="1" applyBorder="1" applyAlignment="1">
      <alignment vertical="center"/>
    </xf>
    <xf numFmtId="0" fontId="6" fillId="11" borderId="15" xfId="0" applyNumberFormat="1" applyFont="1" applyFill="1" applyBorder="1" applyAlignment="1">
      <alignment horizontal="left" vertical="center" wrapText="1" shrinkToFit="1"/>
    </xf>
    <xf numFmtId="1" fontId="2" fillId="0" borderId="15" xfId="0" applyNumberFormat="1" applyFont="1" applyFill="1" applyBorder="1" applyAlignment="1">
      <alignment/>
    </xf>
    <xf numFmtId="0" fontId="6" fillId="11" borderId="15" xfId="0" applyNumberFormat="1" applyFont="1" applyFill="1" applyBorder="1" applyAlignment="1">
      <alignment vertical="center" wrapText="1" shrinkToFit="1"/>
    </xf>
    <xf numFmtId="0" fontId="6" fillId="11" borderId="22" xfId="0" applyNumberFormat="1" applyFont="1" applyFill="1" applyBorder="1" applyAlignment="1">
      <alignment horizontal="center" vertical="center" wrapText="1"/>
    </xf>
    <xf numFmtId="0" fontId="6" fillId="18" borderId="22" xfId="0" applyNumberFormat="1" applyFont="1" applyFill="1" applyBorder="1" applyAlignment="1">
      <alignment horizontal="left" vertical="center" wrapText="1"/>
    </xf>
    <xf numFmtId="0" fontId="6" fillId="18" borderId="22" xfId="0" applyNumberFormat="1" applyFont="1" applyFill="1" applyBorder="1" applyAlignment="1">
      <alignment horizontal="left" vertical="center" wrapText="1"/>
    </xf>
    <xf numFmtId="0" fontId="6" fillId="11" borderId="22" xfId="0" applyNumberFormat="1" applyFont="1" applyFill="1" applyBorder="1" applyAlignment="1">
      <alignment horizontal="left" vertical="center" wrapText="1"/>
    </xf>
    <xf numFmtId="1" fontId="2" fillId="0" borderId="22" xfId="0" applyNumberFormat="1" applyFont="1" applyFill="1" applyBorder="1" applyAlignment="1">
      <alignment/>
    </xf>
    <xf numFmtId="0" fontId="6" fillId="11" borderId="22" xfId="0" applyNumberFormat="1" applyFont="1" applyFill="1" applyBorder="1" applyAlignment="1">
      <alignment vertical="center" wrapText="1"/>
    </xf>
    <xf numFmtId="0" fontId="6" fillId="0" borderId="0" xfId="0" applyNumberFormat="1" applyFont="1" applyFill="1" applyBorder="1" applyAlignment="1" applyProtection="1">
      <alignment/>
      <protection/>
    </xf>
    <xf numFmtId="0" fontId="9" fillId="11" borderId="14" xfId="0" applyNumberFormat="1" applyFont="1" applyFill="1" applyBorder="1" applyAlignment="1">
      <alignment vertical="center" wrapText="1"/>
    </xf>
    <xf numFmtId="0" fontId="2" fillId="0" borderId="14" xfId="0" applyNumberFormat="1" applyFont="1" applyFill="1" applyBorder="1" applyAlignment="1" applyProtection="1">
      <alignment vertical="top" wrapText="1"/>
      <protection/>
    </xf>
    <xf numFmtId="0" fontId="6" fillId="18" borderId="14" xfId="0" applyNumberFormat="1" applyFont="1" applyFill="1" applyBorder="1" applyAlignment="1">
      <alignment vertical="center" wrapText="1" shrinkToFit="1"/>
    </xf>
    <xf numFmtId="0" fontId="10" fillId="0" borderId="14" xfId="0" applyFont="1" applyFill="1" applyBorder="1" applyAlignment="1">
      <alignment vertical="center" wrapText="1"/>
    </xf>
    <xf numFmtId="1" fontId="2" fillId="0" borderId="14" xfId="0" applyNumberFormat="1" applyFont="1" applyFill="1" applyBorder="1" applyAlignment="1">
      <alignment horizontal="left"/>
    </xf>
    <xf numFmtId="0" fontId="6" fillId="11" borderId="14" xfId="0" applyNumberFormat="1" applyFont="1" applyFill="1" applyBorder="1" applyAlignment="1">
      <alignment horizontal="left" vertical="center" wrapText="1"/>
    </xf>
    <xf numFmtId="0" fontId="11" fillId="0" borderId="14" xfId="0" applyNumberFormat="1" applyFont="1" applyFill="1" applyBorder="1" applyAlignment="1">
      <alignment horizontal="left"/>
    </xf>
    <xf numFmtId="0" fontId="12" fillId="0" borderId="14" xfId="0" applyNumberFormat="1" applyFont="1" applyFill="1" applyBorder="1" applyAlignment="1">
      <alignment horizontal="left" vertical="center"/>
    </xf>
    <xf numFmtId="0" fontId="12" fillId="0" borderId="14" xfId="0" applyNumberFormat="1" applyFont="1" applyFill="1" applyBorder="1" applyAlignment="1">
      <alignment horizontal="left"/>
    </xf>
    <xf numFmtId="177" fontId="11" fillId="0" borderId="14" xfId="0" applyNumberFormat="1" applyFont="1" applyFill="1" applyBorder="1" applyAlignment="1">
      <alignment horizontal="left"/>
    </xf>
    <xf numFmtId="177" fontId="11" fillId="0" borderId="14" xfId="0" applyNumberFormat="1" applyFont="1" applyFill="1" applyBorder="1" applyAlignment="1">
      <alignment horizontal="left" vertical="center"/>
    </xf>
    <xf numFmtId="0" fontId="11" fillId="0" borderId="15" xfId="0" applyNumberFormat="1" applyFont="1" applyFill="1" applyBorder="1" applyAlignment="1">
      <alignment horizontal="left"/>
    </xf>
    <xf numFmtId="177" fontId="11" fillId="0" borderId="15" xfId="0" applyNumberFormat="1" applyFont="1" applyFill="1" applyBorder="1" applyAlignment="1">
      <alignment horizontal="left"/>
    </xf>
    <xf numFmtId="177" fontId="11" fillId="0" borderId="15" xfId="0" applyNumberFormat="1" applyFont="1" applyFill="1" applyBorder="1" applyAlignment="1">
      <alignment horizontal="left" vertical="center"/>
    </xf>
    <xf numFmtId="49" fontId="4" fillId="0" borderId="15" xfId="0" applyNumberFormat="1" applyFont="1" applyFill="1" applyBorder="1" applyAlignment="1" applyProtection="1">
      <alignment horizontal="left" vertical="center" wrapText="1"/>
      <protection/>
    </xf>
    <xf numFmtId="176" fontId="4" fillId="0" borderId="18" xfId="0" applyNumberFormat="1" applyFont="1" applyFill="1" applyBorder="1" applyAlignment="1" applyProtection="1">
      <alignment horizontal="left" vertical="center" wrapText="1"/>
      <protection/>
    </xf>
    <xf numFmtId="176" fontId="4" fillId="0" borderId="15" xfId="0" applyNumberFormat="1" applyFont="1" applyFill="1" applyBorder="1" applyAlignment="1" applyProtection="1">
      <alignment horizontal="left" vertical="center" wrapText="1"/>
      <protection/>
    </xf>
    <xf numFmtId="176" fontId="4" fillId="0" borderId="14" xfId="0" applyNumberFormat="1" applyFont="1" applyFill="1" applyBorder="1" applyAlignment="1" applyProtection="1">
      <alignment horizontal="left" vertical="center" wrapText="1"/>
      <protection/>
    </xf>
    <xf numFmtId="176" fontId="4" fillId="0" borderId="22" xfId="0" applyNumberFormat="1" applyFont="1" applyFill="1" applyBorder="1" applyAlignment="1" applyProtection="1">
      <alignment horizontal="left" vertical="center" wrapText="1"/>
      <protection/>
    </xf>
    <xf numFmtId="49" fontId="4" fillId="0" borderId="14" xfId="0" applyNumberFormat="1" applyFont="1" applyFill="1" applyBorder="1" applyAlignment="1" applyProtection="1">
      <alignment horizontal="left" vertical="center" wrapText="1"/>
      <protection/>
    </xf>
    <xf numFmtId="0" fontId="11" fillId="0" borderId="14" xfId="41" applyNumberFormat="1" applyFont="1" applyBorder="1" applyAlignment="1">
      <alignment horizontal="left" vertical="center" wrapText="1"/>
      <protection/>
    </xf>
    <xf numFmtId="0" fontId="11" fillId="0" borderId="14" xfId="42" applyNumberFormat="1" applyFont="1" applyBorder="1" applyAlignment="1">
      <alignment horizontal="left" vertical="center" wrapText="1"/>
      <protection/>
    </xf>
    <xf numFmtId="0" fontId="11" fillId="0" borderId="14" xfId="43" applyNumberFormat="1" applyFont="1" applyBorder="1" applyAlignment="1">
      <alignment horizontal="left" vertical="center" wrapText="1"/>
      <protection/>
    </xf>
    <xf numFmtId="181" fontId="6" fillId="0" borderId="15" xfId="0" applyNumberFormat="1" applyFont="1" applyFill="1" applyBorder="1" applyAlignment="1" applyProtection="1">
      <alignment vertical="center" wrapText="1"/>
      <protection/>
    </xf>
    <xf numFmtId="181" fontId="0" fillId="0" borderId="14" xfId="0" applyNumberFormat="1" applyFill="1" applyBorder="1" applyAlignment="1">
      <alignment/>
    </xf>
    <xf numFmtId="49" fontId="6" fillId="0" borderId="14" xfId="0" applyNumberFormat="1" applyFont="1" applyFill="1" applyBorder="1" applyAlignment="1" applyProtection="1">
      <alignment horizontal="left" vertical="center" wrapText="1"/>
      <protection/>
    </xf>
    <xf numFmtId="49" fontId="6" fillId="0" borderId="19" xfId="0" applyNumberFormat="1" applyFont="1" applyFill="1" applyBorder="1" applyAlignment="1" applyProtection="1">
      <alignment horizontal="left" vertical="center" wrapText="1"/>
      <protection/>
    </xf>
    <xf numFmtId="176" fontId="6" fillId="0" borderId="11" xfId="0" applyNumberFormat="1" applyFont="1" applyFill="1" applyBorder="1" applyAlignment="1" applyProtection="1">
      <alignment horizontal="left" vertical="center" wrapText="1"/>
      <protection/>
    </xf>
    <xf numFmtId="0" fontId="2" fillId="0" borderId="14" xfId="0" applyFont="1" applyFill="1" applyBorder="1" applyAlignment="1">
      <alignment horizontal="left" vertical="center" wrapText="1"/>
    </xf>
    <xf numFmtId="0" fontId="2" fillId="0" borderId="14" xfId="40" applyFont="1" applyBorder="1" applyAlignment="1">
      <alignment horizontal="left" vertical="center" wrapText="1"/>
      <protection/>
    </xf>
    <xf numFmtId="0" fontId="2" fillId="0" borderId="14" xfId="42" applyFont="1" applyBorder="1" applyAlignment="1">
      <alignment horizontal="left" vertical="center" wrapText="1"/>
      <protection/>
    </xf>
    <xf numFmtId="0" fontId="2" fillId="0" borderId="14" xfId="43" applyFont="1" applyBorder="1" applyAlignment="1">
      <alignment horizontal="left" vertical="center" wrapText="1"/>
      <protection/>
    </xf>
    <xf numFmtId="1" fontId="6" fillId="0" borderId="0" xfId="0" applyNumberFormat="1" applyFont="1" applyFill="1" applyAlignment="1">
      <alignment horizontal="left"/>
    </xf>
    <xf numFmtId="176" fontId="6" fillId="0" borderId="14" xfId="0" applyNumberFormat="1" applyFont="1" applyFill="1" applyBorder="1" applyAlignment="1" applyProtection="1">
      <alignment horizontal="left" vertical="center" wrapText="1"/>
      <protection/>
    </xf>
    <xf numFmtId="0" fontId="7" fillId="0" borderId="0" xfId="0" applyNumberFormat="1" applyFont="1" applyFill="1" applyAlignment="1" applyProtection="1">
      <alignment horizontal="center" vertical="center"/>
      <protection/>
    </xf>
    <xf numFmtId="178" fontId="6" fillId="0" borderId="14" xfId="0" applyNumberFormat="1" applyFont="1" applyFill="1" applyBorder="1" applyAlignment="1" applyProtection="1">
      <alignment horizontal="center" vertical="center" wrapText="1"/>
      <protection/>
    </xf>
    <xf numFmtId="178" fontId="6" fillId="0" borderId="16"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11" borderId="14" xfId="0" applyNumberFormat="1" applyFont="1" applyFill="1" applyBorder="1" applyAlignment="1" applyProtection="1">
      <alignment horizontal="center" vertical="center" wrapText="1"/>
      <protection/>
    </xf>
    <xf numFmtId="0" fontId="6" fillId="11" borderId="16" xfId="0" applyNumberFormat="1" applyFont="1" applyFill="1" applyBorder="1" applyAlignment="1" applyProtection="1">
      <alignment horizontal="center" vertical="center" wrapText="1"/>
      <protection/>
    </xf>
    <xf numFmtId="1" fontId="15" fillId="0" borderId="0" xfId="0" applyNumberFormat="1" applyFont="1" applyFill="1" applyAlignment="1">
      <alignment horizontal="left" vertical="center"/>
    </xf>
    <xf numFmtId="0" fontId="6" fillId="0" borderId="15"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protection/>
    </xf>
    <xf numFmtId="1" fontId="5" fillId="0" borderId="0" xfId="0" applyNumberFormat="1" applyFont="1" applyFill="1" applyAlignment="1">
      <alignment horizontal="left" vertical="center"/>
    </xf>
    <xf numFmtId="0" fontId="4" fillId="0" borderId="14" xfId="0" applyNumberFormat="1" applyFont="1" applyFill="1" applyBorder="1" applyAlignment="1" applyProtection="1">
      <alignment horizontal="center" vertical="center" wrapText="1"/>
      <protection/>
    </xf>
    <xf numFmtId="0" fontId="4" fillId="11" borderId="14" xfId="0" applyNumberFormat="1" applyFont="1" applyFill="1" applyBorder="1" applyAlignment="1" applyProtection="1">
      <alignment horizontal="center" vertical="center"/>
      <protection/>
    </xf>
    <xf numFmtId="1" fontId="6" fillId="0" borderId="24" xfId="0" applyNumberFormat="1" applyFont="1" applyFill="1" applyBorder="1" applyAlignment="1" applyProtection="1">
      <alignment horizontal="center" vertical="center"/>
      <protection/>
    </xf>
    <xf numFmtId="1" fontId="6" fillId="0" borderId="25" xfId="0" applyNumberFormat="1" applyFont="1" applyFill="1" applyBorder="1" applyAlignment="1" applyProtection="1">
      <alignment horizontal="center" vertical="center"/>
      <protection/>
    </xf>
    <xf numFmtId="1" fontId="6" fillId="0" borderId="26" xfId="0" applyNumberFormat="1" applyFont="1" applyFill="1" applyBorder="1" applyAlignment="1" applyProtection="1">
      <alignment horizontal="center" vertical="center"/>
      <protection/>
    </xf>
    <xf numFmtId="1" fontId="6" fillId="0" borderId="19" xfId="0" applyNumberFormat="1" applyFont="1" applyFill="1" applyBorder="1" applyAlignment="1" applyProtection="1">
      <alignment horizontal="center" vertical="center"/>
      <protection/>
    </xf>
    <xf numFmtId="1" fontId="6" fillId="0" borderId="16" xfId="0" applyNumberFormat="1" applyFont="1" applyFill="1" applyBorder="1" applyAlignment="1" applyProtection="1">
      <alignment horizontal="center" vertical="center"/>
      <protection/>
    </xf>
    <xf numFmtId="0" fontId="6" fillId="0" borderId="24" xfId="0" applyNumberFormat="1" applyFont="1" applyFill="1" applyBorder="1" applyAlignment="1">
      <alignment horizontal="center" vertical="center"/>
    </xf>
    <xf numFmtId="0" fontId="6" fillId="0" borderId="25" xfId="0" applyNumberFormat="1" applyFont="1" applyFill="1" applyBorder="1" applyAlignment="1">
      <alignment horizontal="center" vertical="center"/>
    </xf>
    <xf numFmtId="0" fontId="6" fillId="0" borderId="26" xfId="0" applyNumberFormat="1" applyFont="1" applyFill="1" applyBorder="1" applyAlignment="1">
      <alignment horizontal="center" vertical="center"/>
    </xf>
    <xf numFmtId="0" fontId="6" fillId="11" borderId="24" xfId="0" applyNumberFormat="1" applyFont="1" applyFill="1" applyBorder="1" applyAlignment="1" applyProtection="1">
      <alignment horizontal="center" vertical="center"/>
      <protection/>
    </xf>
    <xf numFmtId="0" fontId="6" fillId="11" borderId="25" xfId="0" applyNumberFormat="1" applyFont="1" applyFill="1" applyBorder="1" applyAlignment="1" applyProtection="1">
      <alignment horizontal="center" vertical="center"/>
      <protection/>
    </xf>
    <xf numFmtId="0" fontId="6" fillId="11" borderId="26" xfId="0" applyNumberFormat="1" applyFont="1" applyFill="1" applyBorder="1" applyAlignment="1" applyProtection="1">
      <alignment horizontal="center" vertical="center"/>
      <protection/>
    </xf>
    <xf numFmtId="0" fontId="6" fillId="11" borderId="18" xfId="0" applyNumberFormat="1" applyFont="1" applyFill="1" applyBorder="1" applyAlignment="1" applyProtection="1">
      <alignment horizontal="center" vertical="center"/>
      <protection/>
    </xf>
    <xf numFmtId="0" fontId="6" fillId="11" borderId="14" xfId="0" applyNumberFormat="1" applyFont="1" applyFill="1" applyBorder="1" applyAlignment="1" applyProtection="1">
      <alignment horizontal="center" vertical="center"/>
      <protection/>
    </xf>
    <xf numFmtId="0" fontId="6" fillId="11" borderId="16" xfId="0" applyNumberFormat="1" applyFont="1" applyFill="1" applyBorder="1" applyAlignment="1" applyProtection="1">
      <alignment horizontal="center" vertical="center"/>
      <protection/>
    </xf>
    <xf numFmtId="1" fontId="6" fillId="0" borderId="27" xfId="0" applyNumberFormat="1" applyFont="1" applyFill="1" applyBorder="1" applyAlignment="1" applyProtection="1">
      <alignment horizontal="center" vertical="center"/>
      <protection/>
    </xf>
    <xf numFmtId="0" fontId="6" fillId="0" borderId="24" xfId="0" applyNumberFormat="1" applyFont="1" applyFill="1" applyBorder="1" applyAlignment="1" applyProtection="1">
      <alignment horizontal="center" vertical="center"/>
      <protection/>
    </xf>
    <xf numFmtId="0" fontId="6" fillId="0" borderId="26"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1" fontId="6" fillId="0" borderId="11" xfId="0" applyNumberFormat="1" applyFont="1" applyFill="1" applyBorder="1" applyAlignment="1" applyProtection="1">
      <alignment horizontal="center" vertical="center" wrapText="1"/>
      <protection/>
    </xf>
    <xf numFmtId="1" fontId="6" fillId="0" borderId="16" xfId="0" applyNumberFormat="1" applyFont="1" applyFill="1" applyBorder="1" applyAlignment="1" applyProtection="1">
      <alignment horizontal="center" vertical="center" wrapText="1"/>
      <protection/>
    </xf>
    <xf numFmtId="1" fontId="2" fillId="0" borderId="24" xfId="0" applyNumberFormat="1" applyFont="1" applyFill="1" applyBorder="1" applyAlignment="1">
      <alignment horizontal="center" vertical="center"/>
    </xf>
    <xf numFmtId="1" fontId="2" fillId="0" borderId="25" xfId="0" applyNumberFormat="1" applyFont="1" applyFill="1" applyBorder="1" applyAlignment="1">
      <alignment horizontal="center" vertical="center"/>
    </xf>
    <xf numFmtId="1" fontId="2" fillId="0" borderId="26" xfId="0" applyNumberFormat="1" applyFont="1" applyFill="1" applyBorder="1" applyAlignment="1">
      <alignment horizontal="center" vertical="center"/>
    </xf>
    <xf numFmtId="0" fontId="6" fillId="0" borderId="17" xfId="0" applyNumberFormat="1" applyFont="1" applyFill="1" applyBorder="1" applyAlignment="1">
      <alignment horizontal="center" vertical="center"/>
    </xf>
    <xf numFmtId="0" fontId="6" fillId="0" borderId="23" xfId="0" applyNumberFormat="1" applyFont="1" applyFill="1" applyBorder="1" applyAlignment="1">
      <alignment horizontal="center" vertical="center"/>
    </xf>
    <xf numFmtId="0" fontId="6" fillId="0" borderId="22" xfId="0" applyNumberFormat="1" applyFont="1" applyFill="1" applyBorder="1" applyAlignment="1">
      <alignment horizontal="center" vertical="center"/>
    </xf>
    <xf numFmtId="0" fontId="6" fillId="0" borderId="25" xfId="0" applyNumberFormat="1" applyFont="1" applyFill="1" applyBorder="1" applyAlignment="1" applyProtection="1">
      <alignment horizontal="center" vertical="center"/>
      <protection/>
    </xf>
    <xf numFmtId="0" fontId="6" fillId="0" borderId="22"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1" fontId="6" fillId="0" borderId="14" xfId="0" applyNumberFormat="1" applyFont="1" applyFill="1" applyBorder="1" applyAlignment="1" applyProtection="1">
      <alignment horizontal="center" vertical="center" wrapText="1"/>
      <protection/>
    </xf>
    <xf numFmtId="1" fontId="5" fillId="0" borderId="0" xfId="0" applyNumberFormat="1" applyFont="1" applyFill="1" applyAlignment="1">
      <alignment horizontal="left"/>
    </xf>
    <xf numFmtId="1" fontId="6" fillId="0" borderId="15" xfId="0" applyNumberFormat="1" applyFont="1" applyFill="1" applyBorder="1" applyAlignment="1" applyProtection="1">
      <alignment horizontal="center" vertical="center" wrapText="1"/>
      <protection/>
    </xf>
    <xf numFmtId="1" fontId="6" fillId="0" borderId="17" xfId="0" applyNumberFormat="1" applyFont="1" applyFill="1" applyBorder="1" applyAlignment="1" applyProtection="1">
      <alignment horizontal="center" vertical="center"/>
      <protection/>
    </xf>
    <xf numFmtId="1" fontId="6" fillId="0" borderId="17" xfId="0" applyNumberFormat="1" applyFont="1" applyFill="1" applyBorder="1" applyAlignment="1" applyProtection="1">
      <alignment horizontal="center" vertical="center" wrapText="1"/>
      <protection/>
    </xf>
    <xf numFmtId="0" fontId="3" fillId="11" borderId="0" xfId="0" applyNumberFormat="1" applyFont="1" applyFill="1" applyAlignment="1">
      <alignment horizontal="center" vertical="center" wrapText="1"/>
    </xf>
    <xf numFmtId="0" fontId="6" fillId="11" borderId="0" xfId="0" applyNumberFormat="1" applyFont="1" applyFill="1" applyBorder="1" applyAlignment="1">
      <alignment horizontal="right" vertical="center" wrapText="1"/>
    </xf>
    <xf numFmtId="0" fontId="9" fillId="11" borderId="14" xfId="0" applyNumberFormat="1" applyFont="1" applyFill="1" applyBorder="1" applyAlignment="1">
      <alignment horizontal="center" vertical="center" wrapText="1"/>
    </xf>
    <xf numFmtId="0" fontId="9" fillId="11" borderId="14" xfId="0" applyNumberFormat="1" applyFont="1" applyFill="1" applyBorder="1" applyAlignment="1">
      <alignment horizontal="center" vertical="center"/>
    </xf>
    <xf numFmtId="0" fontId="9" fillId="11" borderId="14" xfId="0" applyNumberFormat="1" applyFont="1" applyFill="1" applyBorder="1" applyAlignment="1">
      <alignment vertical="center" wrapText="1"/>
    </xf>
    <xf numFmtId="0" fontId="6" fillId="11" borderId="16" xfId="0" applyNumberFormat="1" applyFont="1" applyFill="1" applyBorder="1" applyAlignment="1">
      <alignment horizontal="center" vertical="center" wrapText="1" shrinkToFit="1"/>
    </xf>
    <xf numFmtId="0" fontId="6" fillId="11" borderId="12" xfId="0" applyNumberFormat="1" applyFont="1" applyFill="1" applyBorder="1" applyAlignment="1">
      <alignment horizontal="center" vertical="center" wrapText="1" shrinkToFit="1"/>
    </xf>
    <xf numFmtId="0" fontId="6" fillId="11" borderId="11" xfId="0" applyNumberFormat="1" applyFont="1" applyFill="1" applyBorder="1" applyAlignment="1">
      <alignment horizontal="center" vertical="center" wrapText="1" shrinkToFit="1"/>
    </xf>
    <xf numFmtId="0" fontId="2" fillId="0" borderId="14" xfId="0" applyNumberFormat="1" applyFont="1" applyFill="1" applyBorder="1" applyAlignment="1" applyProtection="1">
      <alignment vertical="top" wrapText="1"/>
      <protection/>
    </xf>
    <xf numFmtId="0" fontId="6" fillId="11" borderId="16" xfId="0" applyNumberFormat="1" applyFont="1" applyFill="1" applyBorder="1" applyAlignment="1">
      <alignment vertical="center" wrapText="1" shrinkToFit="1"/>
    </xf>
    <xf numFmtId="0" fontId="6" fillId="11" borderId="12" xfId="0" applyNumberFormat="1" applyFont="1" applyFill="1" applyBorder="1" applyAlignment="1">
      <alignment vertical="center" wrapText="1" shrinkToFit="1"/>
    </xf>
    <xf numFmtId="0" fontId="6" fillId="11" borderId="11" xfId="0" applyNumberFormat="1" applyFont="1" applyFill="1" applyBorder="1" applyAlignment="1">
      <alignment vertical="center" wrapText="1" shrinkToFit="1"/>
    </xf>
    <xf numFmtId="43" fontId="6" fillId="11" borderId="16" xfId="54" applyNumberFormat="1" applyFont="1" applyFill="1" applyBorder="1" applyAlignment="1">
      <alignment vertical="center" wrapText="1"/>
    </xf>
    <xf numFmtId="43" fontId="6" fillId="11" borderId="12" xfId="54" applyNumberFormat="1" applyFont="1" applyFill="1" applyBorder="1" applyAlignment="1">
      <alignment vertical="center" wrapText="1"/>
    </xf>
    <xf numFmtId="43" fontId="6" fillId="11" borderId="11" xfId="54" applyNumberFormat="1" applyFont="1" applyFill="1" applyBorder="1" applyAlignment="1">
      <alignment vertical="center" wrapText="1"/>
    </xf>
    <xf numFmtId="43" fontId="2" fillId="0" borderId="14" xfId="54" applyNumberFormat="1" applyFont="1" applyFill="1" applyBorder="1" applyAlignment="1" applyProtection="1">
      <alignment vertical="top"/>
      <protection/>
    </xf>
    <xf numFmtId="0" fontId="2" fillId="0" borderId="14" xfId="0" applyNumberFormat="1" applyFont="1" applyFill="1" applyBorder="1" applyAlignment="1" applyProtection="1">
      <alignment horizontal="left" vertical="top" wrapText="1"/>
      <protection/>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5" xfId="42"/>
    <cellStyle name="常规 6"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8"/>
  <sheetViews>
    <sheetView zoomScalePageLayoutView="0" workbookViewId="0" topLeftCell="A1">
      <selection activeCell="A13" sqref="A13"/>
    </sheetView>
  </sheetViews>
  <sheetFormatPr defaultColWidth="6.875" defaultRowHeight="14.25"/>
  <cols>
    <col min="1" max="1" width="122.875" style="2" customWidth="1"/>
    <col min="2" max="16384" width="6.875" style="2" customWidth="1"/>
  </cols>
  <sheetData>
    <row r="1" ht="19.5" customHeight="1">
      <c r="A1" s="118" t="s">
        <v>0</v>
      </c>
    </row>
    <row r="3" ht="63.75" customHeight="1">
      <c r="A3" s="119" t="s">
        <v>798</v>
      </c>
    </row>
    <row r="4" ht="107.25" customHeight="1">
      <c r="A4" s="120" t="s">
        <v>1</v>
      </c>
    </row>
    <row r="5" ht="409.5" customHeight="1" hidden="1">
      <c r="A5" s="121">
        <v>3.637978807091713E-12</v>
      </c>
    </row>
    <row r="6" ht="22.5">
      <c r="A6" s="122"/>
    </row>
    <row r="7" ht="78" customHeight="1"/>
    <row r="8" ht="82.5" customHeight="1">
      <c r="A8" s="123" t="s">
        <v>799</v>
      </c>
    </row>
  </sheetData>
  <sheetProtection/>
  <printOptions horizontalCentered="1"/>
  <pageMargins left="0.75" right="0.75"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I30"/>
  <sheetViews>
    <sheetView zoomScalePageLayoutView="0" workbookViewId="0" topLeftCell="A4">
      <selection activeCell="G11" sqref="G11"/>
    </sheetView>
  </sheetViews>
  <sheetFormatPr defaultColWidth="6.875" defaultRowHeight="12.75" customHeight="1"/>
  <cols>
    <col min="1" max="1" width="15.125" style="2" customWidth="1"/>
    <col min="2" max="2" width="35.625" style="2" customWidth="1"/>
    <col min="3" max="8" width="15.75390625" style="2" customWidth="1"/>
    <col min="9" max="9" width="6.50390625" style="2" customWidth="1"/>
    <col min="10" max="16384" width="6.875" style="2" customWidth="1"/>
  </cols>
  <sheetData>
    <row r="1" ht="21.75" customHeight="1">
      <c r="A1" s="57"/>
    </row>
    <row r="2" spans="1:9" ht="19.5" customHeight="1">
      <c r="A2" s="36"/>
      <c r="B2" s="36"/>
      <c r="C2" s="36"/>
      <c r="D2" s="36"/>
      <c r="E2" s="37"/>
      <c r="F2" s="36"/>
      <c r="G2" s="36"/>
      <c r="H2" s="38" t="s">
        <v>279</v>
      </c>
      <c r="I2" s="55"/>
    </row>
    <row r="3" spans="1:9" ht="25.5" customHeight="1">
      <c r="A3" s="249" t="s">
        <v>280</v>
      </c>
      <c r="B3" s="249"/>
      <c r="C3" s="249"/>
      <c r="D3" s="249"/>
      <c r="E3" s="249"/>
      <c r="F3" s="249"/>
      <c r="G3" s="249"/>
      <c r="H3" s="249"/>
      <c r="I3" s="55"/>
    </row>
    <row r="4" spans="1:9" ht="19.5" customHeight="1">
      <c r="A4" s="68" t="s">
        <v>4</v>
      </c>
      <c r="B4" s="39"/>
      <c r="C4" s="39"/>
      <c r="D4" s="39"/>
      <c r="E4" s="39"/>
      <c r="F4" s="39"/>
      <c r="G4" s="39"/>
      <c r="H4" s="8" t="s">
        <v>5</v>
      </c>
      <c r="I4" s="55"/>
    </row>
    <row r="5" spans="1:9" ht="19.5" customHeight="1">
      <c r="A5" s="257" t="s">
        <v>281</v>
      </c>
      <c r="B5" s="257" t="s">
        <v>282</v>
      </c>
      <c r="C5" s="259" t="s">
        <v>283</v>
      </c>
      <c r="D5" s="259"/>
      <c r="E5" s="259"/>
      <c r="F5" s="259"/>
      <c r="G5" s="259"/>
      <c r="H5" s="259"/>
      <c r="I5" s="55"/>
    </row>
    <row r="6" spans="1:9" ht="19.5" customHeight="1">
      <c r="A6" s="257"/>
      <c r="B6" s="257"/>
      <c r="C6" s="267" t="s">
        <v>34</v>
      </c>
      <c r="D6" s="282" t="s">
        <v>165</v>
      </c>
      <c r="E6" s="40" t="s">
        <v>284</v>
      </c>
      <c r="F6" s="41"/>
      <c r="G6" s="41"/>
      <c r="H6" s="284" t="s">
        <v>170</v>
      </c>
      <c r="I6" s="55"/>
    </row>
    <row r="7" spans="1:9" ht="33.75" customHeight="1">
      <c r="A7" s="258"/>
      <c r="B7" s="258"/>
      <c r="C7" s="298"/>
      <c r="D7" s="253"/>
      <c r="E7" s="42" t="s">
        <v>49</v>
      </c>
      <c r="F7" s="43" t="s">
        <v>285</v>
      </c>
      <c r="G7" s="44" t="s">
        <v>286</v>
      </c>
      <c r="H7" s="285"/>
      <c r="I7" s="55"/>
    </row>
    <row r="8" spans="1:9" ht="19.5" customHeight="1">
      <c r="A8" s="229"/>
      <c r="B8" s="229" t="s">
        <v>34</v>
      </c>
      <c r="C8" s="230"/>
      <c r="D8" s="231"/>
      <c r="E8" s="231"/>
      <c r="F8" s="231"/>
      <c r="G8" s="232"/>
      <c r="H8" s="233">
        <v>13.02</v>
      </c>
      <c r="I8" s="56"/>
    </row>
    <row r="9" spans="1:9" ht="19.5" customHeight="1">
      <c r="A9" s="221"/>
      <c r="B9" s="229" t="s">
        <v>57</v>
      </c>
      <c r="C9" s="221"/>
      <c r="D9" s="221"/>
      <c r="E9" s="222"/>
      <c r="F9" s="223"/>
      <c r="G9" s="223"/>
      <c r="H9" s="224">
        <v>3.76</v>
      </c>
      <c r="I9" s="53"/>
    </row>
    <row r="10" spans="1:9" ht="19.5" customHeight="1">
      <c r="A10" s="221">
        <v>302301</v>
      </c>
      <c r="B10" s="229" t="s">
        <v>58</v>
      </c>
      <c r="C10" s="224"/>
      <c r="D10" s="224"/>
      <c r="E10" s="225"/>
      <c r="F10" s="224"/>
      <c r="G10" s="224"/>
      <c r="H10" s="224">
        <v>3.76</v>
      </c>
      <c r="I10" s="53"/>
    </row>
    <row r="11" spans="1:9" ht="19.5" customHeight="1">
      <c r="A11" s="226"/>
      <c r="B11" s="229" t="s">
        <v>337</v>
      </c>
      <c r="C11" s="224"/>
      <c r="D11" s="227"/>
      <c r="E11" s="228"/>
      <c r="F11" s="227"/>
      <c r="G11" s="224"/>
      <c r="H11" s="224">
        <v>9.26</v>
      </c>
      <c r="I11" s="53"/>
    </row>
    <row r="12" spans="1:8" s="126" customFormat="1" ht="19.5" customHeight="1">
      <c r="A12" s="229" t="s">
        <v>327</v>
      </c>
      <c r="B12" s="234" t="s">
        <v>399</v>
      </c>
      <c r="C12" s="235">
        <v>0.24</v>
      </c>
      <c r="D12" s="231"/>
      <c r="E12" s="231"/>
      <c r="F12" s="231"/>
      <c r="G12" s="232"/>
      <c r="H12" s="235">
        <v>0.24</v>
      </c>
    </row>
    <row r="13" spans="1:9" ht="19.5" customHeight="1">
      <c r="A13" s="221">
        <v>302602</v>
      </c>
      <c r="B13" s="221" t="s">
        <v>419</v>
      </c>
      <c r="C13" s="224">
        <v>0.4</v>
      </c>
      <c r="D13" s="221"/>
      <c r="E13" s="222"/>
      <c r="F13" s="223"/>
      <c r="G13" s="223"/>
      <c r="H13" s="224">
        <v>0.4</v>
      </c>
      <c r="I13" s="53"/>
    </row>
    <row r="14" spans="1:9" ht="19.5" customHeight="1">
      <c r="A14" s="229" t="s">
        <v>492</v>
      </c>
      <c r="B14" s="234" t="s">
        <v>463</v>
      </c>
      <c r="C14" s="221">
        <v>0.32</v>
      </c>
      <c r="D14" s="221"/>
      <c r="E14" s="222"/>
      <c r="F14" s="223"/>
      <c r="G14" s="223"/>
      <c r="H14" s="224">
        <v>0.32</v>
      </c>
      <c r="I14" s="53"/>
    </row>
    <row r="15" spans="1:8" s="103" customFormat="1" ht="19.5" customHeight="1">
      <c r="A15" s="229" t="s">
        <v>493</v>
      </c>
      <c r="B15" s="234" t="s">
        <v>500</v>
      </c>
      <c r="C15" s="230">
        <v>0.8</v>
      </c>
      <c r="D15" s="231"/>
      <c r="E15" s="231"/>
      <c r="F15" s="231"/>
      <c r="G15" s="232"/>
      <c r="H15" s="233">
        <v>0.8</v>
      </c>
    </row>
    <row r="16" spans="1:8" s="126" customFormat="1" ht="19.5" customHeight="1">
      <c r="A16" s="229" t="s">
        <v>508</v>
      </c>
      <c r="B16" s="234" t="s">
        <v>518</v>
      </c>
      <c r="C16" s="230">
        <v>0.4</v>
      </c>
      <c r="D16" s="231"/>
      <c r="E16" s="231"/>
      <c r="F16" s="231"/>
      <c r="G16" s="232"/>
      <c r="H16" s="236">
        <v>0.4</v>
      </c>
    </row>
    <row r="17" spans="1:8" s="126" customFormat="1" ht="19.5" customHeight="1">
      <c r="A17" s="229" t="s">
        <v>528</v>
      </c>
      <c r="B17" s="234" t="s">
        <v>536</v>
      </c>
      <c r="C17" s="230">
        <v>1.2</v>
      </c>
      <c r="D17" s="231"/>
      <c r="E17" s="231"/>
      <c r="F17" s="231"/>
      <c r="G17" s="232"/>
      <c r="H17" s="237">
        <v>1.2</v>
      </c>
    </row>
    <row r="18" spans="1:9" ht="19.5" customHeight="1">
      <c r="A18" s="229" t="s">
        <v>792</v>
      </c>
      <c r="B18" s="234" t="s">
        <v>607</v>
      </c>
      <c r="C18" s="230">
        <v>0.86</v>
      </c>
      <c r="D18" s="231"/>
      <c r="E18" s="231"/>
      <c r="F18" s="231"/>
      <c r="G18" s="232"/>
      <c r="H18" s="233">
        <v>0.86</v>
      </c>
      <c r="I18" s="56"/>
    </row>
    <row r="19" spans="1:9" ht="19.5" customHeight="1">
      <c r="A19" s="229" t="s">
        <v>609</v>
      </c>
      <c r="B19" s="234" t="s">
        <v>608</v>
      </c>
      <c r="C19" s="230">
        <v>0.32</v>
      </c>
      <c r="D19" s="231"/>
      <c r="E19" s="231"/>
      <c r="F19" s="231"/>
      <c r="G19" s="232"/>
      <c r="H19" s="233">
        <v>0.32</v>
      </c>
      <c r="I19" s="56"/>
    </row>
    <row r="20" spans="1:9" ht="19.5" customHeight="1">
      <c r="A20" s="229" t="s">
        <v>645</v>
      </c>
      <c r="B20" s="68" t="s">
        <v>659</v>
      </c>
      <c r="C20" s="233">
        <v>2.8</v>
      </c>
      <c r="D20" s="68"/>
      <c r="E20" s="68"/>
      <c r="F20" s="231"/>
      <c r="G20" s="232"/>
      <c r="H20" s="233">
        <v>2.8</v>
      </c>
      <c r="I20" s="56"/>
    </row>
    <row r="21" spans="1:8" s="126" customFormat="1" ht="19.5" customHeight="1">
      <c r="A21" s="234" t="s">
        <v>710</v>
      </c>
      <c r="B21" s="162" t="s">
        <v>711</v>
      </c>
      <c r="C21" s="230">
        <v>0.16</v>
      </c>
      <c r="D21" s="231"/>
      <c r="E21" s="231"/>
      <c r="F21" s="231"/>
      <c r="G21" s="232"/>
      <c r="H21" s="233">
        <v>0.16</v>
      </c>
    </row>
    <row r="22" spans="1:8" s="126" customFormat="1" ht="19.5" customHeight="1">
      <c r="A22" s="234" t="s">
        <v>715</v>
      </c>
      <c r="B22" s="162" t="s">
        <v>716</v>
      </c>
      <c r="C22" s="230">
        <v>1.2</v>
      </c>
      <c r="D22" s="231"/>
      <c r="E22" s="231"/>
      <c r="F22" s="231"/>
      <c r="G22" s="232"/>
      <c r="H22" s="233">
        <v>1.2</v>
      </c>
    </row>
    <row r="23" spans="1:9" ht="19.5" customHeight="1">
      <c r="A23" s="229" t="s">
        <v>724</v>
      </c>
      <c r="B23" s="234" t="s">
        <v>725</v>
      </c>
      <c r="C23" s="230">
        <v>0.56</v>
      </c>
      <c r="D23" s="231"/>
      <c r="E23" s="231"/>
      <c r="F23" s="231"/>
      <c r="G23" s="232"/>
      <c r="H23" s="233">
        <v>0.56</v>
      </c>
      <c r="I23" s="56"/>
    </row>
    <row r="24" spans="1:9" ht="19.5" customHeight="1">
      <c r="A24" s="48"/>
      <c r="B24" s="48"/>
      <c r="C24" s="59"/>
      <c r="D24" s="59"/>
      <c r="E24" s="60"/>
      <c r="F24" s="59"/>
      <c r="G24" s="59"/>
      <c r="H24" s="59"/>
      <c r="I24" s="53"/>
    </row>
    <row r="25" spans="1:9" ht="19.5" customHeight="1">
      <c r="A25" s="48"/>
      <c r="B25" s="48"/>
      <c r="C25" s="59"/>
      <c r="D25" s="59"/>
      <c r="E25" s="60"/>
      <c r="F25" s="59"/>
      <c r="G25" s="59"/>
      <c r="H25" s="59"/>
      <c r="I25" s="53"/>
    </row>
    <row r="26" spans="1:9" ht="19.5" customHeight="1">
      <c r="A26" s="48"/>
      <c r="B26" s="48"/>
      <c r="C26" s="59"/>
      <c r="D26" s="59"/>
      <c r="E26" s="60"/>
      <c r="F26" s="59"/>
      <c r="G26" s="59"/>
      <c r="H26" s="59"/>
      <c r="I26" s="53"/>
    </row>
    <row r="27" spans="1:9" ht="19.5" customHeight="1">
      <c r="A27" s="48"/>
      <c r="B27" s="48"/>
      <c r="C27" s="59"/>
      <c r="D27" s="59"/>
      <c r="E27" s="60"/>
      <c r="F27" s="59"/>
      <c r="G27" s="59"/>
      <c r="H27" s="59"/>
      <c r="I27" s="53"/>
    </row>
    <row r="28" spans="1:9" ht="19.5" customHeight="1">
      <c r="A28" s="48"/>
      <c r="B28" s="48"/>
      <c r="C28" s="59"/>
      <c r="D28" s="59"/>
      <c r="E28" s="60"/>
      <c r="F28" s="59"/>
      <c r="G28" s="59"/>
      <c r="H28" s="59"/>
      <c r="I28" s="53"/>
    </row>
    <row r="29" spans="1:9" ht="19.5" customHeight="1">
      <c r="A29" s="48"/>
      <c r="B29" s="48"/>
      <c r="C29" s="59"/>
      <c r="D29" s="59"/>
      <c r="E29" s="60"/>
      <c r="F29" s="59"/>
      <c r="G29" s="59"/>
      <c r="H29" s="59"/>
      <c r="I29" s="53"/>
    </row>
    <row r="30" spans="1:9" ht="19.5" customHeight="1">
      <c r="A30" s="48"/>
      <c r="B30" s="48"/>
      <c r="C30" s="48"/>
      <c r="D30" s="48"/>
      <c r="E30" s="52"/>
      <c r="F30" s="48"/>
      <c r="G30" s="48"/>
      <c r="H30" s="48"/>
      <c r="I30" s="53"/>
    </row>
  </sheetData>
  <sheetProtection/>
  <mergeCells count="7">
    <mergeCell ref="A3:H3"/>
    <mergeCell ref="C5:H5"/>
    <mergeCell ref="A5:A7"/>
    <mergeCell ref="B5:B7"/>
    <mergeCell ref="C6:C7"/>
    <mergeCell ref="D6:D7"/>
    <mergeCell ref="H6:H7"/>
  </mergeCells>
  <printOptions horizontalCentered="1"/>
  <pageMargins left="0.75" right="0.75" top="0.63" bottom="0.47" header="0.5" footer="0.35"/>
  <pageSetup horizontalDpi="600" verticalDpi="600" orientation="landscape" paperSize="9" scale="80" r:id="rId1"/>
</worksheet>
</file>

<file path=xl/worksheets/sheet11.xml><?xml version="1.0" encoding="utf-8"?>
<worksheet xmlns="http://schemas.openxmlformats.org/spreadsheetml/2006/main" xmlns:r="http://schemas.openxmlformats.org/officeDocument/2006/relationships">
  <dimension ref="A1:IK49"/>
  <sheetViews>
    <sheetView zoomScalePageLayoutView="0" workbookViewId="0" topLeftCell="A1">
      <selection activeCell="A4" sqref="A4"/>
    </sheetView>
  </sheetViews>
  <sheetFormatPr defaultColWidth="6.875" defaultRowHeight="12.75" customHeight="1"/>
  <cols>
    <col min="1" max="3" width="4.25390625" style="2" customWidth="1"/>
    <col min="4" max="4" width="12.75390625" style="2" customWidth="1"/>
    <col min="5" max="5" width="69.25390625" style="2" customWidth="1"/>
    <col min="6" max="8" width="13.625" style="2" customWidth="1"/>
    <col min="9" max="245" width="8.00390625" style="2" customWidth="1"/>
    <col min="246" max="16384" width="6.875" style="2" customWidth="1"/>
  </cols>
  <sheetData>
    <row r="1" spans="1:3" ht="25.5" customHeight="1">
      <c r="A1" s="296"/>
      <c r="B1" s="296"/>
      <c r="C1" s="296"/>
    </row>
    <row r="2" spans="1:245" ht="19.5" customHeight="1">
      <c r="A2" s="3"/>
      <c r="B2" s="4"/>
      <c r="C2" s="4"/>
      <c r="D2" s="4"/>
      <c r="E2" s="4"/>
      <c r="F2" s="4"/>
      <c r="G2" s="4"/>
      <c r="H2" s="5" t="s">
        <v>287</v>
      </c>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c r="IG2" s="28"/>
      <c r="IH2" s="28"/>
      <c r="II2" s="28"/>
      <c r="IJ2" s="28"/>
      <c r="IK2" s="28"/>
    </row>
    <row r="3" spans="1:245" ht="19.5" customHeight="1">
      <c r="A3" s="249" t="s">
        <v>288</v>
      </c>
      <c r="B3" s="249"/>
      <c r="C3" s="249"/>
      <c r="D3" s="249"/>
      <c r="E3" s="249"/>
      <c r="F3" s="249"/>
      <c r="G3" s="249"/>
      <c r="H3" s="249"/>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c r="IJ3" s="28"/>
      <c r="IK3" s="28"/>
    </row>
    <row r="4" spans="1:245" ht="19.5" customHeight="1">
      <c r="A4" s="68" t="s">
        <v>4</v>
      </c>
      <c r="B4" s="6"/>
      <c r="C4" s="6"/>
      <c r="D4" s="6"/>
      <c r="E4" s="6"/>
      <c r="F4" s="7"/>
      <c r="G4" s="7"/>
      <c r="H4" s="8" t="s">
        <v>5</v>
      </c>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row>
    <row r="5" spans="1:245" ht="19.5" customHeight="1">
      <c r="A5" s="9" t="s">
        <v>33</v>
      </c>
      <c r="B5" s="9"/>
      <c r="C5" s="9"/>
      <c r="D5" s="10"/>
      <c r="E5" s="11"/>
      <c r="F5" s="259" t="s">
        <v>289</v>
      </c>
      <c r="G5" s="259"/>
      <c r="H5" s="259"/>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row>
    <row r="6" spans="1:245" ht="19.5" customHeight="1">
      <c r="A6" s="12" t="s">
        <v>44</v>
      </c>
      <c r="B6" s="13"/>
      <c r="C6" s="14"/>
      <c r="D6" s="297" t="s">
        <v>45</v>
      </c>
      <c r="E6" s="257" t="s">
        <v>89</v>
      </c>
      <c r="F6" s="252" t="s">
        <v>34</v>
      </c>
      <c r="G6" s="252" t="s">
        <v>85</v>
      </c>
      <c r="H6" s="259" t="s">
        <v>86</v>
      </c>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row>
    <row r="7" spans="1:245" ht="19.5" customHeight="1">
      <c r="A7" s="16" t="s">
        <v>54</v>
      </c>
      <c r="B7" s="17" t="s">
        <v>55</v>
      </c>
      <c r="C7" s="18" t="s">
        <v>56</v>
      </c>
      <c r="D7" s="299"/>
      <c r="E7" s="258"/>
      <c r="F7" s="253"/>
      <c r="G7" s="253"/>
      <c r="H7" s="260"/>
      <c r="I7" s="33"/>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row>
    <row r="8" spans="1:245" ht="21" customHeight="1">
      <c r="A8" s="21"/>
      <c r="B8" s="21"/>
      <c r="C8" s="21"/>
      <c r="D8" s="21"/>
      <c r="E8" s="21"/>
      <c r="F8" s="22"/>
      <c r="G8" s="23"/>
      <c r="H8" s="22"/>
      <c r="I8" s="33"/>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32"/>
      <c r="IK8" s="32"/>
    </row>
    <row r="9" spans="1:245" ht="21" customHeight="1">
      <c r="A9" s="21"/>
      <c r="B9" s="21"/>
      <c r="C9" s="21"/>
      <c r="D9" s="21"/>
      <c r="E9" s="21"/>
      <c r="F9" s="22"/>
      <c r="G9" s="23"/>
      <c r="H9" s="22"/>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row>
    <row r="10" spans="1:245" ht="21" customHeight="1">
      <c r="A10" s="21"/>
      <c r="B10" s="21"/>
      <c r="C10" s="21"/>
      <c r="D10" s="21"/>
      <c r="E10" s="21"/>
      <c r="F10" s="22"/>
      <c r="G10" s="23"/>
      <c r="H10" s="22"/>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24"/>
      <c r="HS10" s="24"/>
      <c r="HT10" s="24"/>
      <c r="HU10" s="24"/>
      <c r="HV10" s="24"/>
      <c r="HW10" s="24"/>
      <c r="HX10" s="24"/>
      <c r="HY10" s="24"/>
      <c r="HZ10" s="24"/>
      <c r="IA10" s="24"/>
      <c r="IB10" s="24"/>
      <c r="IC10" s="24"/>
      <c r="ID10" s="24"/>
      <c r="IE10" s="24"/>
      <c r="IF10" s="24"/>
      <c r="IG10" s="24"/>
      <c r="IH10" s="24"/>
      <c r="II10" s="24"/>
      <c r="IJ10" s="24"/>
      <c r="IK10" s="24"/>
    </row>
    <row r="11" spans="1:245" ht="21" customHeight="1">
      <c r="A11" s="21"/>
      <c r="B11" s="21"/>
      <c r="C11" s="21"/>
      <c r="D11" s="21"/>
      <c r="E11" s="21"/>
      <c r="F11" s="22"/>
      <c r="G11" s="23"/>
      <c r="H11" s="22"/>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c r="HV11" s="24"/>
      <c r="HW11" s="24"/>
      <c r="HX11" s="24"/>
      <c r="HY11" s="24"/>
      <c r="HZ11" s="24"/>
      <c r="IA11" s="24"/>
      <c r="IB11" s="24"/>
      <c r="IC11" s="24"/>
      <c r="ID11" s="24"/>
      <c r="IE11" s="24"/>
      <c r="IF11" s="24"/>
      <c r="IG11" s="24"/>
      <c r="IH11" s="24"/>
      <c r="II11" s="24"/>
      <c r="IJ11" s="24"/>
      <c r="IK11" s="24"/>
    </row>
    <row r="12" spans="1:245" ht="21" customHeight="1">
      <c r="A12" s="21"/>
      <c r="B12" s="21"/>
      <c r="C12" s="21"/>
      <c r="D12" s="21"/>
      <c r="E12" s="21"/>
      <c r="F12" s="22"/>
      <c r="G12" s="23"/>
      <c r="H12" s="22"/>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c r="HA12" s="24"/>
      <c r="HB12" s="24"/>
      <c r="HC12" s="24"/>
      <c r="HD12" s="24"/>
      <c r="HE12" s="24"/>
      <c r="HF12" s="24"/>
      <c r="HG12" s="24"/>
      <c r="HH12" s="24"/>
      <c r="HI12" s="24"/>
      <c r="HJ12" s="24"/>
      <c r="HK12" s="24"/>
      <c r="HL12" s="24"/>
      <c r="HM12" s="24"/>
      <c r="HN12" s="24"/>
      <c r="HO12" s="24"/>
      <c r="HP12" s="24"/>
      <c r="HQ12" s="24"/>
      <c r="HR12" s="24"/>
      <c r="HS12" s="24"/>
      <c r="HT12" s="24"/>
      <c r="HU12" s="24"/>
      <c r="HV12" s="24"/>
      <c r="HW12" s="24"/>
      <c r="HX12" s="24"/>
      <c r="HY12" s="24"/>
      <c r="HZ12" s="24"/>
      <c r="IA12" s="24"/>
      <c r="IB12" s="24"/>
      <c r="IC12" s="24"/>
      <c r="ID12" s="24"/>
      <c r="IE12" s="24"/>
      <c r="IF12" s="24"/>
      <c r="IG12" s="24"/>
      <c r="IH12" s="24"/>
      <c r="II12" s="24"/>
      <c r="IJ12" s="24"/>
      <c r="IK12" s="24"/>
    </row>
    <row r="13" spans="1:245" ht="21" customHeight="1">
      <c r="A13" s="21"/>
      <c r="B13" s="21"/>
      <c r="C13" s="21"/>
      <c r="D13" s="21"/>
      <c r="E13" s="21"/>
      <c r="F13" s="22"/>
      <c r="G13" s="23"/>
      <c r="H13" s="22"/>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4"/>
      <c r="HT13" s="24"/>
      <c r="HU13" s="24"/>
      <c r="HV13" s="24"/>
      <c r="HW13" s="24"/>
      <c r="HX13" s="24"/>
      <c r="HY13" s="24"/>
      <c r="HZ13" s="24"/>
      <c r="IA13" s="24"/>
      <c r="IB13" s="24"/>
      <c r="IC13" s="24"/>
      <c r="ID13" s="24"/>
      <c r="IE13" s="24"/>
      <c r="IF13" s="24"/>
      <c r="IG13" s="24"/>
      <c r="IH13" s="24"/>
      <c r="II13" s="24"/>
      <c r="IJ13" s="24"/>
      <c r="IK13" s="24"/>
    </row>
    <row r="14" spans="1:245" ht="21" customHeight="1">
      <c r="A14" s="21"/>
      <c r="B14" s="21"/>
      <c r="C14" s="21"/>
      <c r="D14" s="21"/>
      <c r="E14" s="21"/>
      <c r="F14" s="22"/>
      <c r="G14" s="23"/>
      <c r="H14" s="22"/>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c r="IA14" s="24"/>
      <c r="IB14" s="24"/>
      <c r="IC14" s="24"/>
      <c r="ID14" s="24"/>
      <c r="IE14" s="24"/>
      <c r="IF14" s="24"/>
      <c r="IG14" s="24"/>
      <c r="IH14" s="24"/>
      <c r="II14" s="24"/>
      <c r="IJ14" s="24"/>
      <c r="IK14" s="24"/>
    </row>
    <row r="15" spans="1:245" ht="21" customHeight="1">
      <c r="A15" s="21"/>
      <c r="B15" s="21"/>
      <c r="C15" s="21"/>
      <c r="D15" s="21"/>
      <c r="E15" s="21"/>
      <c r="F15" s="22"/>
      <c r="G15" s="23"/>
      <c r="H15" s="22"/>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24"/>
      <c r="IJ15" s="24"/>
      <c r="IK15" s="24"/>
    </row>
    <row r="16" spans="1:245" ht="21" customHeight="1">
      <c r="A16" s="21"/>
      <c r="B16" s="21"/>
      <c r="C16" s="21"/>
      <c r="D16" s="21"/>
      <c r="E16" s="21"/>
      <c r="F16" s="22"/>
      <c r="G16" s="23"/>
      <c r="H16" s="22"/>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4"/>
      <c r="ID16" s="24"/>
      <c r="IE16" s="24"/>
      <c r="IF16" s="24"/>
      <c r="IG16" s="24"/>
      <c r="IH16" s="24"/>
      <c r="II16" s="24"/>
      <c r="IJ16" s="24"/>
      <c r="IK16" s="24"/>
    </row>
    <row r="17" spans="1:245" ht="21" customHeight="1">
      <c r="A17" s="21"/>
      <c r="B17" s="21"/>
      <c r="C17" s="21"/>
      <c r="D17" s="21"/>
      <c r="E17" s="21"/>
      <c r="F17" s="22"/>
      <c r="G17" s="23"/>
      <c r="H17" s="22"/>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c r="HA17" s="24"/>
      <c r="HB17" s="24"/>
      <c r="HC17" s="24"/>
      <c r="HD17" s="24"/>
      <c r="HE17" s="24"/>
      <c r="HF17" s="24"/>
      <c r="HG17" s="24"/>
      <c r="HH17" s="24"/>
      <c r="HI17" s="24"/>
      <c r="HJ17" s="24"/>
      <c r="HK17" s="24"/>
      <c r="HL17" s="24"/>
      <c r="HM17" s="24"/>
      <c r="HN17" s="24"/>
      <c r="HO17" s="24"/>
      <c r="HP17" s="24"/>
      <c r="HQ17" s="24"/>
      <c r="HR17" s="24"/>
      <c r="HS17" s="24"/>
      <c r="HT17" s="24"/>
      <c r="HU17" s="24"/>
      <c r="HV17" s="24"/>
      <c r="HW17" s="24"/>
      <c r="HX17" s="24"/>
      <c r="HY17" s="24"/>
      <c r="HZ17" s="24"/>
      <c r="IA17" s="24"/>
      <c r="IB17" s="24"/>
      <c r="IC17" s="24"/>
      <c r="ID17" s="24"/>
      <c r="IE17" s="24"/>
      <c r="IF17" s="24"/>
      <c r="IG17" s="24"/>
      <c r="IH17" s="24"/>
      <c r="II17" s="24"/>
      <c r="IJ17" s="24"/>
      <c r="IK17" s="24"/>
    </row>
    <row r="18" spans="1:245" ht="21" customHeight="1">
      <c r="A18" s="21"/>
      <c r="B18" s="21"/>
      <c r="C18" s="21"/>
      <c r="D18" s="21"/>
      <c r="E18" s="21"/>
      <c r="F18" s="22"/>
      <c r="G18" s="23"/>
      <c r="H18" s="22"/>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c r="HK18" s="24"/>
      <c r="HL18" s="24"/>
      <c r="HM18" s="24"/>
      <c r="HN18" s="24"/>
      <c r="HO18" s="24"/>
      <c r="HP18" s="24"/>
      <c r="HQ18" s="24"/>
      <c r="HR18" s="24"/>
      <c r="HS18" s="24"/>
      <c r="HT18" s="24"/>
      <c r="HU18" s="24"/>
      <c r="HV18" s="24"/>
      <c r="HW18" s="24"/>
      <c r="HX18" s="24"/>
      <c r="HY18" s="24"/>
      <c r="HZ18" s="24"/>
      <c r="IA18" s="24"/>
      <c r="IB18" s="24"/>
      <c r="IC18" s="24"/>
      <c r="ID18" s="24"/>
      <c r="IE18" s="24"/>
      <c r="IF18" s="24"/>
      <c r="IG18" s="24"/>
      <c r="IH18" s="24"/>
      <c r="II18" s="24"/>
      <c r="IJ18" s="24"/>
      <c r="IK18" s="24"/>
    </row>
    <row r="19" spans="1:245" ht="21" customHeight="1">
      <c r="A19" s="21"/>
      <c r="B19" s="21"/>
      <c r="C19" s="21"/>
      <c r="D19" s="21"/>
      <c r="E19" s="21"/>
      <c r="F19" s="22"/>
      <c r="G19" s="23"/>
      <c r="H19" s="22"/>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c r="HI19" s="24"/>
      <c r="HJ19" s="24"/>
      <c r="HK19" s="24"/>
      <c r="HL19" s="24"/>
      <c r="HM19" s="24"/>
      <c r="HN19" s="24"/>
      <c r="HO19" s="24"/>
      <c r="HP19" s="24"/>
      <c r="HQ19" s="24"/>
      <c r="HR19" s="24"/>
      <c r="HS19" s="24"/>
      <c r="HT19" s="24"/>
      <c r="HU19" s="24"/>
      <c r="HV19" s="24"/>
      <c r="HW19" s="24"/>
      <c r="HX19" s="24"/>
      <c r="HY19" s="24"/>
      <c r="HZ19" s="24"/>
      <c r="IA19" s="24"/>
      <c r="IB19" s="24"/>
      <c r="IC19" s="24"/>
      <c r="ID19" s="24"/>
      <c r="IE19" s="24"/>
      <c r="IF19" s="24"/>
      <c r="IG19" s="24"/>
      <c r="IH19" s="24"/>
      <c r="II19" s="24"/>
      <c r="IJ19" s="24"/>
      <c r="IK19" s="24"/>
    </row>
    <row r="20" spans="1:245" ht="21" customHeight="1">
      <c r="A20" s="21"/>
      <c r="B20" s="21"/>
      <c r="C20" s="21"/>
      <c r="D20" s="21"/>
      <c r="E20" s="21"/>
      <c r="F20" s="22"/>
      <c r="G20" s="23"/>
      <c r="H20" s="22"/>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4"/>
      <c r="GQ20" s="24"/>
      <c r="GR20" s="24"/>
      <c r="GS20" s="24"/>
      <c r="GT20" s="24"/>
      <c r="GU20" s="24"/>
      <c r="GV20" s="24"/>
      <c r="GW20" s="24"/>
      <c r="GX20" s="24"/>
      <c r="GY20" s="24"/>
      <c r="GZ20" s="24"/>
      <c r="HA20" s="24"/>
      <c r="HB20" s="24"/>
      <c r="HC20" s="24"/>
      <c r="HD20" s="24"/>
      <c r="HE20" s="24"/>
      <c r="HF20" s="24"/>
      <c r="HG20" s="24"/>
      <c r="HH20" s="24"/>
      <c r="HI20" s="24"/>
      <c r="HJ20" s="24"/>
      <c r="HK20" s="24"/>
      <c r="HL20" s="24"/>
      <c r="HM20" s="24"/>
      <c r="HN20" s="24"/>
      <c r="HO20" s="24"/>
      <c r="HP20" s="24"/>
      <c r="HQ20" s="24"/>
      <c r="HR20" s="24"/>
      <c r="HS20" s="24"/>
      <c r="HT20" s="24"/>
      <c r="HU20" s="24"/>
      <c r="HV20" s="24"/>
      <c r="HW20" s="24"/>
      <c r="HX20" s="24"/>
      <c r="HY20" s="24"/>
      <c r="HZ20" s="24"/>
      <c r="IA20" s="24"/>
      <c r="IB20" s="24"/>
      <c r="IC20" s="24"/>
      <c r="ID20" s="24"/>
      <c r="IE20" s="24"/>
      <c r="IF20" s="24"/>
      <c r="IG20" s="24"/>
      <c r="IH20" s="24"/>
      <c r="II20" s="24"/>
      <c r="IJ20" s="24"/>
      <c r="IK20" s="24"/>
    </row>
    <row r="21" spans="1:245" ht="21" customHeight="1">
      <c r="A21" s="21"/>
      <c r="B21" s="21"/>
      <c r="C21" s="21"/>
      <c r="D21" s="21"/>
      <c r="E21" s="21"/>
      <c r="F21" s="22"/>
      <c r="G21" s="23"/>
      <c r="H21" s="22"/>
      <c r="I21" s="24"/>
      <c r="J21" s="3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c r="GG21" s="24"/>
      <c r="GH21" s="24"/>
      <c r="GI21" s="24"/>
      <c r="GJ21" s="24"/>
      <c r="GK21" s="24"/>
      <c r="GL21" s="24"/>
      <c r="GM21" s="24"/>
      <c r="GN21" s="24"/>
      <c r="GO21" s="24"/>
      <c r="GP21" s="24"/>
      <c r="GQ21" s="24"/>
      <c r="GR21" s="24"/>
      <c r="GS21" s="24"/>
      <c r="GT21" s="24"/>
      <c r="GU21" s="24"/>
      <c r="GV21" s="24"/>
      <c r="GW21" s="24"/>
      <c r="GX21" s="24"/>
      <c r="GY21" s="24"/>
      <c r="GZ21" s="24"/>
      <c r="HA21" s="24"/>
      <c r="HB21" s="24"/>
      <c r="HC21" s="24"/>
      <c r="HD21" s="24"/>
      <c r="HE21" s="24"/>
      <c r="HF21" s="24"/>
      <c r="HG21" s="24"/>
      <c r="HH21" s="24"/>
      <c r="HI21" s="24"/>
      <c r="HJ21" s="24"/>
      <c r="HK21" s="24"/>
      <c r="HL21" s="24"/>
      <c r="HM21" s="24"/>
      <c r="HN21" s="24"/>
      <c r="HO21" s="24"/>
      <c r="HP21" s="24"/>
      <c r="HQ21" s="24"/>
      <c r="HR21" s="24"/>
      <c r="HS21" s="24"/>
      <c r="HT21" s="24"/>
      <c r="HU21" s="24"/>
      <c r="HV21" s="24"/>
      <c r="HW21" s="24"/>
      <c r="HX21" s="24"/>
      <c r="HY21" s="24"/>
      <c r="HZ21" s="24"/>
      <c r="IA21" s="24"/>
      <c r="IB21" s="24"/>
      <c r="IC21" s="24"/>
      <c r="ID21" s="24"/>
      <c r="IE21" s="24"/>
      <c r="IF21" s="24"/>
      <c r="IG21" s="24"/>
      <c r="IH21" s="24"/>
      <c r="II21" s="24"/>
      <c r="IJ21" s="24"/>
      <c r="IK21" s="24"/>
    </row>
    <row r="22" spans="1:245" ht="19.5" customHeight="1">
      <c r="A22" s="24"/>
      <c r="B22" s="24"/>
      <c r="C22" s="24"/>
      <c r="D22" s="25"/>
      <c r="E22" s="25"/>
      <c r="F22" s="25"/>
      <c r="G22" s="25"/>
      <c r="H22" s="25"/>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c r="GG22" s="24"/>
      <c r="GH22" s="24"/>
      <c r="GI22" s="24"/>
      <c r="GJ22" s="24"/>
      <c r="GK22" s="24"/>
      <c r="GL22" s="24"/>
      <c r="GM22" s="24"/>
      <c r="GN22" s="24"/>
      <c r="GO22" s="24"/>
      <c r="GP22" s="24"/>
      <c r="GQ22" s="24"/>
      <c r="GR22" s="24"/>
      <c r="GS22" s="24"/>
      <c r="GT22" s="24"/>
      <c r="GU22" s="24"/>
      <c r="GV22" s="24"/>
      <c r="GW22" s="24"/>
      <c r="GX22" s="24"/>
      <c r="GY22" s="24"/>
      <c r="GZ22" s="24"/>
      <c r="HA22" s="24"/>
      <c r="HB22" s="24"/>
      <c r="HC22" s="24"/>
      <c r="HD22" s="24"/>
      <c r="HE22" s="24"/>
      <c r="HF22" s="24"/>
      <c r="HG22" s="24"/>
      <c r="HH22" s="24"/>
      <c r="HI22" s="24"/>
      <c r="HJ22" s="24"/>
      <c r="HK22" s="24"/>
      <c r="HL22" s="24"/>
      <c r="HM22" s="24"/>
      <c r="HN22" s="24"/>
      <c r="HO22" s="24"/>
      <c r="HP22" s="24"/>
      <c r="HQ22" s="24"/>
      <c r="HR22" s="24"/>
      <c r="HS22" s="24"/>
      <c r="HT22" s="24"/>
      <c r="HU22" s="24"/>
      <c r="HV22" s="24"/>
      <c r="HW22" s="24"/>
      <c r="HX22" s="24"/>
      <c r="HY22" s="24"/>
      <c r="HZ22" s="24"/>
      <c r="IA22" s="24"/>
      <c r="IB22" s="24"/>
      <c r="IC22" s="24"/>
      <c r="ID22" s="24"/>
      <c r="IE22" s="24"/>
      <c r="IF22" s="24"/>
      <c r="IG22" s="24"/>
      <c r="IH22" s="24"/>
      <c r="II22" s="24"/>
      <c r="IJ22" s="24"/>
      <c r="IK22" s="24"/>
    </row>
    <row r="23" spans="1:245" ht="19.5" customHeight="1">
      <c r="A23" s="24"/>
      <c r="B23" s="24"/>
      <c r="C23" s="24"/>
      <c r="D23" s="24"/>
      <c r="E23" s="24"/>
      <c r="F23" s="24"/>
      <c r="G23" s="24"/>
      <c r="H23" s="25"/>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c r="FF23" s="24"/>
      <c r="FG23" s="24"/>
      <c r="FH23" s="24"/>
      <c r="FI23" s="24"/>
      <c r="FJ23" s="24"/>
      <c r="FK23" s="24"/>
      <c r="FL23" s="24"/>
      <c r="FM23" s="24"/>
      <c r="FN23" s="24"/>
      <c r="FO23" s="24"/>
      <c r="FP23" s="24"/>
      <c r="FQ23" s="24"/>
      <c r="FR23" s="24"/>
      <c r="FS23" s="24"/>
      <c r="FT23" s="24"/>
      <c r="FU23" s="24"/>
      <c r="FV23" s="24"/>
      <c r="FW23" s="24"/>
      <c r="FX23" s="24"/>
      <c r="FY23" s="24"/>
      <c r="FZ23" s="24"/>
      <c r="GA23" s="24"/>
      <c r="GB23" s="24"/>
      <c r="GC23" s="24"/>
      <c r="GD23" s="24"/>
      <c r="GE23" s="24"/>
      <c r="GF23" s="24"/>
      <c r="GG23" s="24"/>
      <c r="GH23" s="24"/>
      <c r="GI23" s="24"/>
      <c r="GJ23" s="24"/>
      <c r="GK23" s="24"/>
      <c r="GL23" s="24"/>
      <c r="GM23" s="24"/>
      <c r="GN23" s="24"/>
      <c r="GO23" s="24"/>
      <c r="GP23" s="24"/>
      <c r="GQ23" s="24"/>
      <c r="GR23" s="24"/>
      <c r="GS23" s="24"/>
      <c r="GT23" s="24"/>
      <c r="GU23" s="24"/>
      <c r="GV23" s="24"/>
      <c r="GW23" s="24"/>
      <c r="GX23" s="24"/>
      <c r="GY23" s="24"/>
      <c r="GZ23" s="24"/>
      <c r="HA23" s="24"/>
      <c r="HB23" s="24"/>
      <c r="HC23" s="24"/>
      <c r="HD23" s="24"/>
      <c r="HE23" s="24"/>
      <c r="HF23" s="24"/>
      <c r="HG23" s="24"/>
      <c r="HH23" s="24"/>
      <c r="HI23" s="24"/>
      <c r="HJ23" s="24"/>
      <c r="HK23" s="24"/>
      <c r="HL23" s="24"/>
      <c r="HM23" s="24"/>
      <c r="HN23" s="24"/>
      <c r="HO23" s="24"/>
      <c r="HP23" s="24"/>
      <c r="HQ23" s="24"/>
      <c r="HR23" s="24"/>
      <c r="HS23" s="24"/>
      <c r="HT23" s="24"/>
      <c r="HU23" s="24"/>
      <c r="HV23" s="24"/>
      <c r="HW23" s="24"/>
      <c r="HX23" s="24"/>
      <c r="HY23" s="24"/>
      <c r="HZ23" s="24"/>
      <c r="IA23" s="24"/>
      <c r="IB23" s="24"/>
      <c r="IC23" s="24"/>
      <c r="ID23" s="24"/>
      <c r="IE23" s="24"/>
      <c r="IF23" s="24"/>
      <c r="IG23" s="24"/>
      <c r="IH23" s="24"/>
      <c r="II23" s="24"/>
      <c r="IJ23" s="24"/>
      <c r="IK23" s="24"/>
    </row>
    <row r="24" spans="1:245" ht="19.5" customHeight="1">
      <c r="A24" s="24"/>
      <c r="B24" s="24"/>
      <c r="C24" s="24"/>
      <c r="D24" s="25"/>
      <c r="E24" s="25"/>
      <c r="F24" s="25"/>
      <c r="G24" s="25"/>
      <c r="H24" s="25"/>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24"/>
      <c r="FL24" s="24"/>
      <c r="FM24" s="24"/>
      <c r="FN24" s="24"/>
      <c r="FO24" s="24"/>
      <c r="FP24" s="24"/>
      <c r="FQ24" s="24"/>
      <c r="FR24" s="24"/>
      <c r="FS24" s="24"/>
      <c r="FT24" s="24"/>
      <c r="FU24" s="24"/>
      <c r="FV24" s="24"/>
      <c r="FW24" s="24"/>
      <c r="FX24" s="24"/>
      <c r="FY24" s="24"/>
      <c r="FZ24" s="24"/>
      <c r="GA24" s="24"/>
      <c r="GB24" s="24"/>
      <c r="GC24" s="24"/>
      <c r="GD24" s="24"/>
      <c r="GE24" s="24"/>
      <c r="GF24" s="24"/>
      <c r="GG24" s="24"/>
      <c r="GH24" s="24"/>
      <c r="GI24" s="24"/>
      <c r="GJ24" s="24"/>
      <c r="GK24" s="24"/>
      <c r="GL24" s="24"/>
      <c r="GM24" s="24"/>
      <c r="GN24" s="24"/>
      <c r="GO24" s="24"/>
      <c r="GP24" s="24"/>
      <c r="GQ24" s="24"/>
      <c r="GR24" s="24"/>
      <c r="GS24" s="24"/>
      <c r="GT24" s="24"/>
      <c r="GU24" s="24"/>
      <c r="GV24" s="24"/>
      <c r="GW24" s="24"/>
      <c r="GX24" s="24"/>
      <c r="GY24" s="24"/>
      <c r="GZ24" s="24"/>
      <c r="HA24" s="24"/>
      <c r="HB24" s="24"/>
      <c r="HC24" s="24"/>
      <c r="HD24" s="24"/>
      <c r="HE24" s="24"/>
      <c r="HF24" s="24"/>
      <c r="HG24" s="24"/>
      <c r="HH24" s="24"/>
      <c r="HI24" s="24"/>
      <c r="HJ24" s="24"/>
      <c r="HK24" s="24"/>
      <c r="HL24" s="24"/>
      <c r="HM24" s="24"/>
      <c r="HN24" s="24"/>
      <c r="HO24" s="24"/>
      <c r="HP24" s="24"/>
      <c r="HQ24" s="24"/>
      <c r="HR24" s="24"/>
      <c r="HS24" s="24"/>
      <c r="HT24" s="24"/>
      <c r="HU24" s="24"/>
      <c r="HV24" s="24"/>
      <c r="HW24" s="24"/>
      <c r="HX24" s="24"/>
      <c r="HY24" s="24"/>
      <c r="HZ24" s="24"/>
      <c r="IA24" s="24"/>
      <c r="IB24" s="24"/>
      <c r="IC24" s="24"/>
      <c r="ID24" s="24"/>
      <c r="IE24" s="24"/>
      <c r="IF24" s="24"/>
      <c r="IG24" s="24"/>
      <c r="IH24" s="24"/>
      <c r="II24" s="24"/>
      <c r="IJ24" s="24"/>
      <c r="IK24" s="24"/>
    </row>
    <row r="25" spans="1:245" ht="19.5" customHeight="1">
      <c r="A25" s="24"/>
      <c r="B25" s="24"/>
      <c r="C25" s="24"/>
      <c r="D25" s="25"/>
      <c r="E25" s="25"/>
      <c r="F25" s="25"/>
      <c r="G25" s="25"/>
      <c r="H25" s="25"/>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c r="FR25" s="24"/>
      <c r="FS25" s="24"/>
      <c r="FT25" s="24"/>
      <c r="FU25" s="24"/>
      <c r="FV25" s="24"/>
      <c r="FW25" s="24"/>
      <c r="FX25" s="24"/>
      <c r="FY25" s="24"/>
      <c r="FZ25" s="24"/>
      <c r="GA25" s="24"/>
      <c r="GB25" s="24"/>
      <c r="GC25" s="24"/>
      <c r="GD25" s="24"/>
      <c r="GE25" s="24"/>
      <c r="GF25" s="24"/>
      <c r="GG25" s="24"/>
      <c r="GH25" s="24"/>
      <c r="GI25" s="24"/>
      <c r="GJ25" s="24"/>
      <c r="GK25" s="24"/>
      <c r="GL25" s="24"/>
      <c r="GM25" s="24"/>
      <c r="GN25" s="24"/>
      <c r="GO25" s="24"/>
      <c r="GP25" s="24"/>
      <c r="GQ25" s="24"/>
      <c r="GR25" s="24"/>
      <c r="GS25" s="24"/>
      <c r="GT25" s="24"/>
      <c r="GU25" s="24"/>
      <c r="GV25" s="24"/>
      <c r="GW25" s="24"/>
      <c r="GX25" s="24"/>
      <c r="GY25" s="24"/>
      <c r="GZ25" s="24"/>
      <c r="HA25" s="24"/>
      <c r="HB25" s="24"/>
      <c r="HC25" s="24"/>
      <c r="HD25" s="24"/>
      <c r="HE25" s="24"/>
      <c r="HF25" s="24"/>
      <c r="HG25" s="24"/>
      <c r="HH25" s="24"/>
      <c r="HI25" s="24"/>
      <c r="HJ25" s="24"/>
      <c r="HK25" s="24"/>
      <c r="HL25" s="24"/>
      <c r="HM25" s="24"/>
      <c r="HN25" s="24"/>
      <c r="HO25" s="24"/>
      <c r="HP25" s="24"/>
      <c r="HQ25" s="24"/>
      <c r="HR25" s="24"/>
      <c r="HS25" s="24"/>
      <c r="HT25" s="24"/>
      <c r="HU25" s="24"/>
      <c r="HV25" s="24"/>
      <c r="HW25" s="24"/>
      <c r="HX25" s="24"/>
      <c r="HY25" s="24"/>
      <c r="HZ25" s="24"/>
      <c r="IA25" s="24"/>
      <c r="IB25" s="24"/>
      <c r="IC25" s="24"/>
      <c r="ID25" s="24"/>
      <c r="IE25" s="24"/>
      <c r="IF25" s="24"/>
      <c r="IG25" s="24"/>
      <c r="IH25" s="24"/>
      <c r="II25" s="24"/>
      <c r="IJ25" s="24"/>
      <c r="IK25" s="24"/>
    </row>
    <row r="26" spans="1:245" ht="19.5" customHeight="1">
      <c r="A26" s="24"/>
      <c r="B26" s="24"/>
      <c r="C26" s="24"/>
      <c r="D26" s="24"/>
      <c r="E26" s="24"/>
      <c r="F26" s="24"/>
      <c r="G26" s="24"/>
      <c r="H26" s="25"/>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c r="FP26" s="24"/>
      <c r="FQ26" s="24"/>
      <c r="FR26" s="24"/>
      <c r="FS26" s="24"/>
      <c r="FT26" s="24"/>
      <c r="FU26" s="24"/>
      <c r="FV26" s="24"/>
      <c r="FW26" s="24"/>
      <c r="FX26" s="24"/>
      <c r="FY26" s="24"/>
      <c r="FZ26" s="24"/>
      <c r="GA26" s="24"/>
      <c r="GB26" s="24"/>
      <c r="GC26" s="24"/>
      <c r="GD26" s="24"/>
      <c r="GE26" s="24"/>
      <c r="GF26" s="24"/>
      <c r="GG26" s="24"/>
      <c r="GH26" s="24"/>
      <c r="GI26" s="24"/>
      <c r="GJ26" s="24"/>
      <c r="GK26" s="24"/>
      <c r="GL26" s="24"/>
      <c r="GM26" s="24"/>
      <c r="GN26" s="24"/>
      <c r="GO26" s="24"/>
      <c r="GP26" s="24"/>
      <c r="GQ26" s="24"/>
      <c r="GR26" s="24"/>
      <c r="GS26" s="24"/>
      <c r="GT26" s="24"/>
      <c r="GU26" s="24"/>
      <c r="GV26" s="24"/>
      <c r="GW26" s="24"/>
      <c r="GX26" s="24"/>
      <c r="GY26" s="24"/>
      <c r="GZ26" s="24"/>
      <c r="HA26" s="24"/>
      <c r="HB26" s="24"/>
      <c r="HC26" s="24"/>
      <c r="HD26" s="24"/>
      <c r="HE26" s="24"/>
      <c r="HF26" s="24"/>
      <c r="HG26" s="24"/>
      <c r="HH26" s="24"/>
      <c r="HI26" s="24"/>
      <c r="HJ26" s="24"/>
      <c r="HK26" s="24"/>
      <c r="HL26" s="24"/>
      <c r="HM26" s="24"/>
      <c r="HN26" s="24"/>
      <c r="HO26" s="24"/>
      <c r="HP26" s="24"/>
      <c r="HQ26" s="24"/>
      <c r="HR26" s="24"/>
      <c r="HS26" s="24"/>
      <c r="HT26" s="24"/>
      <c r="HU26" s="24"/>
      <c r="HV26" s="24"/>
      <c r="HW26" s="24"/>
      <c r="HX26" s="24"/>
      <c r="HY26" s="24"/>
      <c r="HZ26" s="24"/>
      <c r="IA26" s="24"/>
      <c r="IB26" s="24"/>
      <c r="IC26" s="24"/>
      <c r="ID26" s="24"/>
      <c r="IE26" s="24"/>
      <c r="IF26" s="24"/>
      <c r="IG26" s="24"/>
      <c r="IH26" s="24"/>
      <c r="II26" s="24"/>
      <c r="IJ26" s="24"/>
      <c r="IK26" s="24"/>
    </row>
    <row r="27" spans="1:245" ht="19.5" customHeight="1">
      <c r="A27" s="24"/>
      <c r="B27" s="24"/>
      <c r="C27" s="24"/>
      <c r="D27" s="25"/>
      <c r="E27" s="25"/>
      <c r="F27" s="25"/>
      <c r="G27" s="25"/>
      <c r="H27" s="25"/>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c r="EZ27" s="24"/>
      <c r="FA27" s="24"/>
      <c r="FB27" s="24"/>
      <c r="FC27" s="24"/>
      <c r="FD27" s="24"/>
      <c r="FE27" s="24"/>
      <c r="FF27" s="24"/>
      <c r="FG27" s="24"/>
      <c r="FH27" s="24"/>
      <c r="FI27" s="24"/>
      <c r="FJ27" s="24"/>
      <c r="FK27" s="24"/>
      <c r="FL27" s="24"/>
      <c r="FM27" s="24"/>
      <c r="FN27" s="24"/>
      <c r="FO27" s="24"/>
      <c r="FP27" s="24"/>
      <c r="FQ27" s="24"/>
      <c r="FR27" s="24"/>
      <c r="FS27" s="24"/>
      <c r="FT27" s="24"/>
      <c r="FU27" s="24"/>
      <c r="FV27" s="24"/>
      <c r="FW27" s="24"/>
      <c r="FX27" s="24"/>
      <c r="FY27" s="24"/>
      <c r="FZ27" s="24"/>
      <c r="GA27" s="24"/>
      <c r="GB27" s="24"/>
      <c r="GC27" s="24"/>
      <c r="GD27" s="24"/>
      <c r="GE27" s="24"/>
      <c r="GF27" s="24"/>
      <c r="GG27" s="24"/>
      <c r="GH27" s="24"/>
      <c r="GI27" s="24"/>
      <c r="GJ27" s="24"/>
      <c r="GK27" s="24"/>
      <c r="GL27" s="24"/>
      <c r="GM27" s="24"/>
      <c r="GN27" s="24"/>
      <c r="GO27" s="24"/>
      <c r="GP27" s="24"/>
      <c r="GQ27" s="24"/>
      <c r="GR27" s="24"/>
      <c r="GS27" s="24"/>
      <c r="GT27" s="24"/>
      <c r="GU27" s="24"/>
      <c r="GV27" s="24"/>
      <c r="GW27" s="24"/>
      <c r="GX27" s="24"/>
      <c r="GY27" s="24"/>
      <c r="GZ27" s="24"/>
      <c r="HA27" s="24"/>
      <c r="HB27" s="24"/>
      <c r="HC27" s="24"/>
      <c r="HD27" s="24"/>
      <c r="HE27" s="24"/>
      <c r="HF27" s="24"/>
      <c r="HG27" s="24"/>
      <c r="HH27" s="24"/>
      <c r="HI27" s="24"/>
      <c r="HJ27" s="24"/>
      <c r="HK27" s="24"/>
      <c r="HL27" s="24"/>
      <c r="HM27" s="24"/>
      <c r="HN27" s="24"/>
      <c r="HO27" s="24"/>
      <c r="HP27" s="24"/>
      <c r="HQ27" s="24"/>
      <c r="HR27" s="24"/>
      <c r="HS27" s="24"/>
      <c r="HT27" s="24"/>
      <c r="HU27" s="24"/>
      <c r="HV27" s="24"/>
      <c r="HW27" s="24"/>
      <c r="HX27" s="24"/>
      <c r="HY27" s="24"/>
      <c r="HZ27" s="24"/>
      <c r="IA27" s="24"/>
      <c r="IB27" s="24"/>
      <c r="IC27" s="24"/>
      <c r="ID27" s="24"/>
      <c r="IE27" s="24"/>
      <c r="IF27" s="24"/>
      <c r="IG27" s="24"/>
      <c r="IH27" s="24"/>
      <c r="II27" s="24"/>
      <c r="IJ27" s="24"/>
      <c r="IK27" s="24"/>
    </row>
    <row r="28" spans="1:245" ht="19.5" customHeight="1">
      <c r="A28" s="24"/>
      <c r="B28" s="24"/>
      <c r="C28" s="24"/>
      <c r="D28" s="25"/>
      <c r="E28" s="25"/>
      <c r="F28" s="25"/>
      <c r="G28" s="25"/>
      <c r="H28" s="25"/>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c r="FR28" s="24"/>
      <c r="FS28" s="24"/>
      <c r="FT28" s="24"/>
      <c r="FU28" s="24"/>
      <c r="FV28" s="24"/>
      <c r="FW28" s="24"/>
      <c r="FX28" s="24"/>
      <c r="FY28" s="24"/>
      <c r="FZ28" s="24"/>
      <c r="GA28" s="24"/>
      <c r="GB28" s="24"/>
      <c r="GC28" s="24"/>
      <c r="GD28" s="24"/>
      <c r="GE28" s="24"/>
      <c r="GF28" s="24"/>
      <c r="GG28" s="24"/>
      <c r="GH28" s="24"/>
      <c r="GI28" s="24"/>
      <c r="GJ28" s="24"/>
      <c r="GK28" s="24"/>
      <c r="GL28" s="24"/>
      <c r="GM28" s="24"/>
      <c r="GN28" s="24"/>
      <c r="GO28" s="24"/>
      <c r="GP28" s="24"/>
      <c r="GQ28" s="24"/>
      <c r="GR28" s="24"/>
      <c r="GS28" s="24"/>
      <c r="GT28" s="24"/>
      <c r="GU28" s="24"/>
      <c r="GV28" s="24"/>
      <c r="GW28" s="24"/>
      <c r="GX28" s="24"/>
      <c r="GY28" s="24"/>
      <c r="GZ28" s="24"/>
      <c r="HA28" s="24"/>
      <c r="HB28" s="24"/>
      <c r="HC28" s="24"/>
      <c r="HD28" s="24"/>
      <c r="HE28" s="24"/>
      <c r="HF28" s="24"/>
      <c r="HG28" s="24"/>
      <c r="HH28" s="24"/>
      <c r="HI28" s="24"/>
      <c r="HJ28" s="24"/>
      <c r="HK28" s="24"/>
      <c r="HL28" s="24"/>
      <c r="HM28" s="24"/>
      <c r="HN28" s="24"/>
      <c r="HO28" s="24"/>
      <c r="HP28" s="24"/>
      <c r="HQ28" s="24"/>
      <c r="HR28" s="24"/>
      <c r="HS28" s="24"/>
      <c r="HT28" s="24"/>
      <c r="HU28" s="24"/>
      <c r="HV28" s="24"/>
      <c r="HW28" s="24"/>
      <c r="HX28" s="24"/>
      <c r="HY28" s="24"/>
      <c r="HZ28" s="24"/>
      <c r="IA28" s="24"/>
      <c r="IB28" s="24"/>
      <c r="IC28" s="24"/>
      <c r="ID28" s="24"/>
      <c r="IE28" s="24"/>
      <c r="IF28" s="24"/>
      <c r="IG28" s="24"/>
      <c r="IH28" s="24"/>
      <c r="II28" s="24"/>
      <c r="IJ28" s="24"/>
      <c r="IK28" s="24"/>
    </row>
    <row r="29" spans="1:245" ht="19.5" customHeight="1">
      <c r="A29" s="24"/>
      <c r="B29" s="24"/>
      <c r="C29" s="24"/>
      <c r="D29" s="24"/>
      <c r="E29" s="24"/>
      <c r="F29" s="24"/>
      <c r="G29" s="24"/>
      <c r="H29" s="25"/>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c r="EZ29" s="24"/>
      <c r="FA29" s="24"/>
      <c r="FB29" s="24"/>
      <c r="FC29" s="24"/>
      <c r="FD29" s="24"/>
      <c r="FE29" s="24"/>
      <c r="FF29" s="24"/>
      <c r="FG29" s="24"/>
      <c r="FH29" s="24"/>
      <c r="FI29" s="24"/>
      <c r="FJ29" s="24"/>
      <c r="FK29" s="24"/>
      <c r="FL29" s="24"/>
      <c r="FM29" s="24"/>
      <c r="FN29" s="24"/>
      <c r="FO29" s="24"/>
      <c r="FP29" s="24"/>
      <c r="FQ29" s="24"/>
      <c r="FR29" s="24"/>
      <c r="FS29" s="24"/>
      <c r="FT29" s="24"/>
      <c r="FU29" s="24"/>
      <c r="FV29" s="24"/>
      <c r="FW29" s="24"/>
      <c r="FX29" s="24"/>
      <c r="FY29" s="24"/>
      <c r="FZ29" s="24"/>
      <c r="GA29" s="24"/>
      <c r="GB29" s="24"/>
      <c r="GC29" s="24"/>
      <c r="GD29" s="24"/>
      <c r="GE29" s="24"/>
      <c r="GF29" s="24"/>
      <c r="GG29" s="24"/>
      <c r="GH29" s="24"/>
      <c r="GI29" s="24"/>
      <c r="GJ29" s="24"/>
      <c r="GK29" s="24"/>
      <c r="GL29" s="24"/>
      <c r="GM29" s="24"/>
      <c r="GN29" s="24"/>
      <c r="GO29" s="24"/>
      <c r="GP29" s="24"/>
      <c r="GQ29" s="24"/>
      <c r="GR29" s="24"/>
      <c r="GS29" s="24"/>
      <c r="GT29" s="24"/>
      <c r="GU29" s="24"/>
      <c r="GV29" s="24"/>
      <c r="GW29" s="24"/>
      <c r="GX29" s="24"/>
      <c r="GY29" s="24"/>
      <c r="GZ29" s="24"/>
      <c r="HA29" s="24"/>
      <c r="HB29" s="24"/>
      <c r="HC29" s="24"/>
      <c r="HD29" s="24"/>
      <c r="HE29" s="24"/>
      <c r="HF29" s="24"/>
      <c r="HG29" s="24"/>
      <c r="HH29" s="24"/>
      <c r="HI29" s="24"/>
      <c r="HJ29" s="24"/>
      <c r="HK29" s="24"/>
      <c r="HL29" s="24"/>
      <c r="HM29" s="24"/>
      <c r="HN29" s="24"/>
      <c r="HO29" s="24"/>
      <c r="HP29" s="24"/>
      <c r="HQ29" s="24"/>
      <c r="HR29" s="24"/>
      <c r="HS29" s="24"/>
      <c r="HT29" s="24"/>
      <c r="HU29" s="24"/>
      <c r="HV29" s="24"/>
      <c r="HW29" s="24"/>
      <c r="HX29" s="24"/>
      <c r="HY29" s="24"/>
      <c r="HZ29" s="24"/>
      <c r="IA29" s="24"/>
      <c r="IB29" s="24"/>
      <c r="IC29" s="24"/>
      <c r="ID29" s="24"/>
      <c r="IE29" s="24"/>
      <c r="IF29" s="24"/>
      <c r="IG29" s="24"/>
      <c r="IH29" s="24"/>
      <c r="II29" s="24"/>
      <c r="IJ29" s="24"/>
      <c r="IK29" s="24"/>
    </row>
    <row r="30" spans="1:245" ht="19.5" customHeight="1">
      <c r="A30" s="24"/>
      <c r="B30" s="24"/>
      <c r="C30" s="24"/>
      <c r="D30" s="25"/>
      <c r="E30" s="25"/>
      <c r="F30" s="25"/>
      <c r="G30" s="25"/>
      <c r="H30" s="25"/>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c r="FI30" s="24"/>
      <c r="FJ30" s="24"/>
      <c r="FK30" s="24"/>
      <c r="FL30" s="24"/>
      <c r="FM30" s="24"/>
      <c r="FN30" s="24"/>
      <c r="FO30" s="24"/>
      <c r="FP30" s="24"/>
      <c r="FQ30" s="24"/>
      <c r="FR30" s="24"/>
      <c r="FS30" s="24"/>
      <c r="FT30" s="24"/>
      <c r="FU30" s="24"/>
      <c r="FV30" s="24"/>
      <c r="FW30" s="24"/>
      <c r="FX30" s="24"/>
      <c r="FY30" s="24"/>
      <c r="FZ30" s="24"/>
      <c r="GA30" s="24"/>
      <c r="GB30" s="24"/>
      <c r="GC30" s="24"/>
      <c r="GD30" s="24"/>
      <c r="GE30" s="24"/>
      <c r="GF30" s="24"/>
      <c r="GG30" s="24"/>
      <c r="GH30" s="24"/>
      <c r="GI30" s="24"/>
      <c r="GJ30" s="24"/>
      <c r="GK30" s="24"/>
      <c r="GL30" s="24"/>
      <c r="GM30" s="24"/>
      <c r="GN30" s="24"/>
      <c r="GO30" s="24"/>
      <c r="GP30" s="24"/>
      <c r="GQ30" s="24"/>
      <c r="GR30" s="24"/>
      <c r="GS30" s="24"/>
      <c r="GT30" s="24"/>
      <c r="GU30" s="24"/>
      <c r="GV30" s="24"/>
      <c r="GW30" s="24"/>
      <c r="GX30" s="24"/>
      <c r="GY30" s="24"/>
      <c r="GZ30" s="24"/>
      <c r="HA30" s="24"/>
      <c r="HB30" s="24"/>
      <c r="HC30" s="24"/>
      <c r="HD30" s="24"/>
      <c r="HE30" s="24"/>
      <c r="HF30" s="24"/>
      <c r="HG30" s="24"/>
      <c r="HH30" s="24"/>
      <c r="HI30" s="24"/>
      <c r="HJ30" s="24"/>
      <c r="HK30" s="24"/>
      <c r="HL30" s="24"/>
      <c r="HM30" s="24"/>
      <c r="HN30" s="24"/>
      <c r="HO30" s="24"/>
      <c r="HP30" s="24"/>
      <c r="HQ30" s="24"/>
      <c r="HR30" s="24"/>
      <c r="HS30" s="24"/>
      <c r="HT30" s="24"/>
      <c r="HU30" s="24"/>
      <c r="HV30" s="24"/>
      <c r="HW30" s="24"/>
      <c r="HX30" s="24"/>
      <c r="HY30" s="24"/>
      <c r="HZ30" s="24"/>
      <c r="IA30" s="24"/>
      <c r="IB30" s="24"/>
      <c r="IC30" s="24"/>
      <c r="ID30" s="24"/>
      <c r="IE30" s="24"/>
      <c r="IF30" s="24"/>
      <c r="IG30" s="24"/>
      <c r="IH30" s="24"/>
      <c r="II30" s="24"/>
      <c r="IJ30" s="24"/>
      <c r="IK30" s="24"/>
    </row>
    <row r="31" spans="1:245" ht="19.5" customHeight="1">
      <c r="A31" s="24"/>
      <c r="B31" s="24"/>
      <c r="C31" s="24"/>
      <c r="D31" s="25"/>
      <c r="E31" s="25"/>
      <c r="F31" s="25"/>
      <c r="G31" s="25"/>
      <c r="H31" s="25"/>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c r="FD31" s="24"/>
      <c r="FE31" s="24"/>
      <c r="FF31" s="24"/>
      <c r="FG31" s="24"/>
      <c r="FH31" s="24"/>
      <c r="FI31" s="24"/>
      <c r="FJ31" s="24"/>
      <c r="FK31" s="24"/>
      <c r="FL31" s="24"/>
      <c r="FM31" s="24"/>
      <c r="FN31" s="24"/>
      <c r="FO31" s="24"/>
      <c r="FP31" s="24"/>
      <c r="FQ31" s="24"/>
      <c r="FR31" s="24"/>
      <c r="FS31" s="24"/>
      <c r="FT31" s="24"/>
      <c r="FU31" s="24"/>
      <c r="FV31" s="24"/>
      <c r="FW31" s="24"/>
      <c r="FX31" s="24"/>
      <c r="FY31" s="24"/>
      <c r="FZ31" s="24"/>
      <c r="GA31" s="24"/>
      <c r="GB31" s="24"/>
      <c r="GC31" s="24"/>
      <c r="GD31" s="24"/>
      <c r="GE31" s="24"/>
      <c r="GF31" s="24"/>
      <c r="GG31" s="24"/>
      <c r="GH31" s="24"/>
      <c r="GI31" s="24"/>
      <c r="GJ31" s="24"/>
      <c r="GK31" s="24"/>
      <c r="GL31" s="24"/>
      <c r="GM31" s="24"/>
      <c r="GN31" s="24"/>
      <c r="GO31" s="24"/>
      <c r="GP31" s="24"/>
      <c r="GQ31" s="24"/>
      <c r="GR31" s="24"/>
      <c r="GS31" s="24"/>
      <c r="GT31" s="24"/>
      <c r="GU31" s="24"/>
      <c r="GV31" s="24"/>
      <c r="GW31" s="24"/>
      <c r="GX31" s="24"/>
      <c r="GY31" s="24"/>
      <c r="GZ31" s="24"/>
      <c r="HA31" s="24"/>
      <c r="HB31" s="24"/>
      <c r="HC31" s="24"/>
      <c r="HD31" s="24"/>
      <c r="HE31" s="24"/>
      <c r="HF31" s="24"/>
      <c r="HG31" s="24"/>
      <c r="HH31" s="24"/>
      <c r="HI31" s="24"/>
      <c r="HJ31" s="24"/>
      <c r="HK31" s="24"/>
      <c r="HL31" s="24"/>
      <c r="HM31" s="24"/>
      <c r="HN31" s="24"/>
      <c r="HO31" s="24"/>
      <c r="HP31" s="24"/>
      <c r="HQ31" s="24"/>
      <c r="HR31" s="24"/>
      <c r="HS31" s="24"/>
      <c r="HT31" s="24"/>
      <c r="HU31" s="24"/>
      <c r="HV31" s="24"/>
      <c r="HW31" s="24"/>
      <c r="HX31" s="24"/>
      <c r="HY31" s="24"/>
      <c r="HZ31" s="24"/>
      <c r="IA31" s="24"/>
      <c r="IB31" s="24"/>
      <c r="IC31" s="24"/>
      <c r="ID31" s="24"/>
      <c r="IE31" s="24"/>
      <c r="IF31" s="24"/>
      <c r="IG31" s="24"/>
      <c r="IH31" s="24"/>
      <c r="II31" s="24"/>
      <c r="IJ31" s="24"/>
      <c r="IK31" s="24"/>
    </row>
    <row r="32" spans="1:245" ht="19.5" customHeight="1">
      <c r="A32" s="24"/>
      <c r="B32" s="24"/>
      <c r="C32" s="24"/>
      <c r="D32" s="24"/>
      <c r="E32" s="24"/>
      <c r="F32" s="24"/>
      <c r="G32" s="24"/>
      <c r="H32" s="25"/>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c r="FI32" s="24"/>
      <c r="FJ32" s="24"/>
      <c r="FK32" s="24"/>
      <c r="FL32" s="24"/>
      <c r="FM32" s="24"/>
      <c r="FN32" s="24"/>
      <c r="FO32" s="24"/>
      <c r="FP32" s="24"/>
      <c r="FQ32" s="24"/>
      <c r="FR32" s="24"/>
      <c r="FS32" s="24"/>
      <c r="FT32" s="24"/>
      <c r="FU32" s="24"/>
      <c r="FV32" s="24"/>
      <c r="FW32" s="24"/>
      <c r="FX32" s="24"/>
      <c r="FY32" s="24"/>
      <c r="FZ32" s="24"/>
      <c r="GA32" s="24"/>
      <c r="GB32" s="24"/>
      <c r="GC32" s="24"/>
      <c r="GD32" s="24"/>
      <c r="GE32" s="24"/>
      <c r="GF32" s="24"/>
      <c r="GG32" s="24"/>
      <c r="GH32" s="24"/>
      <c r="GI32" s="24"/>
      <c r="GJ32" s="24"/>
      <c r="GK32" s="24"/>
      <c r="GL32" s="24"/>
      <c r="GM32" s="24"/>
      <c r="GN32" s="24"/>
      <c r="GO32" s="24"/>
      <c r="GP32" s="24"/>
      <c r="GQ32" s="24"/>
      <c r="GR32" s="24"/>
      <c r="GS32" s="24"/>
      <c r="GT32" s="24"/>
      <c r="GU32" s="24"/>
      <c r="GV32" s="24"/>
      <c r="GW32" s="24"/>
      <c r="GX32" s="24"/>
      <c r="GY32" s="24"/>
      <c r="GZ32" s="24"/>
      <c r="HA32" s="24"/>
      <c r="HB32" s="24"/>
      <c r="HC32" s="24"/>
      <c r="HD32" s="24"/>
      <c r="HE32" s="24"/>
      <c r="HF32" s="24"/>
      <c r="HG32" s="24"/>
      <c r="HH32" s="24"/>
      <c r="HI32" s="24"/>
      <c r="HJ32" s="24"/>
      <c r="HK32" s="24"/>
      <c r="HL32" s="24"/>
      <c r="HM32" s="24"/>
      <c r="HN32" s="24"/>
      <c r="HO32" s="24"/>
      <c r="HP32" s="24"/>
      <c r="HQ32" s="24"/>
      <c r="HR32" s="24"/>
      <c r="HS32" s="24"/>
      <c r="HT32" s="24"/>
      <c r="HU32" s="24"/>
      <c r="HV32" s="24"/>
      <c r="HW32" s="24"/>
      <c r="HX32" s="24"/>
      <c r="HY32" s="24"/>
      <c r="HZ32" s="24"/>
      <c r="IA32" s="24"/>
      <c r="IB32" s="24"/>
      <c r="IC32" s="24"/>
      <c r="ID32" s="24"/>
      <c r="IE32" s="24"/>
      <c r="IF32" s="24"/>
      <c r="IG32" s="24"/>
      <c r="IH32" s="24"/>
      <c r="II32" s="24"/>
      <c r="IJ32" s="24"/>
      <c r="IK32" s="24"/>
    </row>
    <row r="33" spans="1:245" ht="19.5" customHeight="1">
      <c r="A33" s="24"/>
      <c r="B33" s="24"/>
      <c r="C33" s="24"/>
      <c r="D33" s="24"/>
      <c r="E33" s="26"/>
      <c r="F33" s="26"/>
      <c r="G33" s="26"/>
      <c r="H33" s="25"/>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c r="GF33" s="24"/>
      <c r="GG33" s="24"/>
      <c r="GH33" s="24"/>
      <c r="GI33" s="24"/>
      <c r="GJ33" s="24"/>
      <c r="GK33" s="24"/>
      <c r="GL33" s="24"/>
      <c r="GM33" s="24"/>
      <c r="GN33" s="24"/>
      <c r="GO33" s="24"/>
      <c r="GP33" s="24"/>
      <c r="GQ33" s="24"/>
      <c r="GR33" s="24"/>
      <c r="GS33" s="24"/>
      <c r="GT33" s="24"/>
      <c r="GU33" s="24"/>
      <c r="GV33" s="24"/>
      <c r="GW33" s="24"/>
      <c r="GX33" s="24"/>
      <c r="GY33" s="24"/>
      <c r="GZ33" s="24"/>
      <c r="HA33" s="24"/>
      <c r="HB33" s="24"/>
      <c r="HC33" s="24"/>
      <c r="HD33" s="24"/>
      <c r="HE33" s="24"/>
      <c r="HF33" s="24"/>
      <c r="HG33" s="24"/>
      <c r="HH33" s="24"/>
      <c r="HI33" s="24"/>
      <c r="HJ33" s="24"/>
      <c r="HK33" s="24"/>
      <c r="HL33" s="24"/>
      <c r="HM33" s="24"/>
      <c r="HN33" s="24"/>
      <c r="HO33" s="24"/>
      <c r="HP33" s="24"/>
      <c r="HQ33" s="24"/>
      <c r="HR33" s="24"/>
      <c r="HS33" s="24"/>
      <c r="HT33" s="24"/>
      <c r="HU33" s="24"/>
      <c r="HV33" s="24"/>
      <c r="HW33" s="24"/>
      <c r="HX33" s="24"/>
      <c r="HY33" s="24"/>
      <c r="HZ33" s="24"/>
      <c r="IA33" s="24"/>
      <c r="IB33" s="24"/>
      <c r="IC33" s="24"/>
      <c r="ID33" s="24"/>
      <c r="IE33" s="24"/>
      <c r="IF33" s="24"/>
      <c r="IG33" s="24"/>
      <c r="IH33" s="24"/>
      <c r="II33" s="24"/>
      <c r="IJ33" s="24"/>
      <c r="IK33" s="24"/>
    </row>
    <row r="34" spans="1:245" ht="19.5" customHeight="1">
      <c r="A34" s="24"/>
      <c r="B34" s="24"/>
      <c r="C34" s="24"/>
      <c r="D34" s="24"/>
      <c r="E34" s="26"/>
      <c r="F34" s="26"/>
      <c r="G34" s="26"/>
      <c r="H34" s="25"/>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4"/>
      <c r="IK34" s="24"/>
    </row>
    <row r="35" spans="1:245" ht="19.5" customHeight="1">
      <c r="A35" s="24"/>
      <c r="B35" s="24"/>
      <c r="C35" s="24"/>
      <c r="D35" s="24"/>
      <c r="E35" s="24"/>
      <c r="F35" s="24"/>
      <c r="G35" s="24"/>
      <c r="H35" s="25"/>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4"/>
      <c r="IK35" s="24"/>
    </row>
    <row r="36" spans="1:245" ht="19.5" customHeight="1">
      <c r="A36" s="24"/>
      <c r="B36" s="24"/>
      <c r="C36" s="24"/>
      <c r="D36" s="24"/>
      <c r="E36" s="27"/>
      <c r="F36" s="27"/>
      <c r="G36" s="27"/>
      <c r="H36" s="25"/>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c r="HA36" s="24"/>
      <c r="HB36" s="24"/>
      <c r="HC36" s="24"/>
      <c r="HD36" s="24"/>
      <c r="HE36" s="24"/>
      <c r="HF36" s="24"/>
      <c r="HG36" s="24"/>
      <c r="HH36" s="24"/>
      <c r="HI36" s="24"/>
      <c r="HJ36" s="24"/>
      <c r="HK36" s="24"/>
      <c r="HL36" s="24"/>
      <c r="HM36" s="24"/>
      <c r="HN36" s="24"/>
      <c r="HO36" s="24"/>
      <c r="HP36" s="24"/>
      <c r="HQ36" s="24"/>
      <c r="HR36" s="24"/>
      <c r="HS36" s="24"/>
      <c r="HT36" s="24"/>
      <c r="HU36" s="24"/>
      <c r="HV36" s="24"/>
      <c r="HW36" s="24"/>
      <c r="HX36" s="24"/>
      <c r="HY36" s="24"/>
      <c r="HZ36" s="24"/>
      <c r="IA36" s="24"/>
      <c r="IB36" s="24"/>
      <c r="IC36" s="24"/>
      <c r="ID36" s="24"/>
      <c r="IE36" s="24"/>
      <c r="IF36" s="24"/>
      <c r="IG36" s="24"/>
      <c r="IH36" s="24"/>
      <c r="II36" s="24"/>
      <c r="IJ36" s="24"/>
      <c r="IK36" s="24"/>
    </row>
    <row r="37" spans="1:245" ht="19.5" customHeight="1">
      <c r="A37" s="28"/>
      <c r="B37" s="28"/>
      <c r="C37" s="28"/>
      <c r="D37" s="28"/>
      <c r="E37" s="29"/>
      <c r="F37" s="29"/>
      <c r="G37" s="29"/>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c r="ER37" s="28"/>
      <c r="ES37" s="28"/>
      <c r="ET37" s="28"/>
      <c r="EU37" s="28"/>
      <c r="EV37" s="28"/>
      <c r="EW37" s="28"/>
      <c r="EX37" s="28"/>
      <c r="EY37" s="28"/>
      <c r="EZ37" s="28"/>
      <c r="FA37" s="28"/>
      <c r="FB37" s="28"/>
      <c r="FC37" s="28"/>
      <c r="FD37" s="28"/>
      <c r="FE37" s="28"/>
      <c r="FF37" s="28"/>
      <c r="FG37" s="28"/>
      <c r="FH37" s="28"/>
      <c r="FI37" s="28"/>
      <c r="FJ37" s="28"/>
      <c r="FK37" s="28"/>
      <c r="FL37" s="28"/>
      <c r="FM37" s="28"/>
      <c r="FN37" s="28"/>
      <c r="FO37" s="28"/>
      <c r="FP37" s="28"/>
      <c r="FQ37" s="28"/>
      <c r="FR37" s="28"/>
      <c r="FS37" s="28"/>
      <c r="FT37" s="28"/>
      <c r="FU37" s="28"/>
      <c r="FV37" s="28"/>
      <c r="FW37" s="28"/>
      <c r="FX37" s="28"/>
      <c r="FY37" s="28"/>
      <c r="FZ37" s="28"/>
      <c r="GA37" s="28"/>
      <c r="GB37" s="28"/>
      <c r="GC37" s="28"/>
      <c r="GD37" s="28"/>
      <c r="GE37" s="28"/>
      <c r="GF37" s="28"/>
      <c r="GG37" s="28"/>
      <c r="GH37" s="28"/>
      <c r="GI37" s="28"/>
      <c r="GJ37" s="28"/>
      <c r="GK37" s="28"/>
      <c r="GL37" s="28"/>
      <c r="GM37" s="28"/>
      <c r="GN37" s="28"/>
      <c r="GO37" s="28"/>
      <c r="GP37" s="28"/>
      <c r="GQ37" s="28"/>
      <c r="GR37" s="28"/>
      <c r="GS37" s="28"/>
      <c r="GT37" s="28"/>
      <c r="GU37" s="28"/>
      <c r="GV37" s="28"/>
      <c r="GW37" s="28"/>
      <c r="GX37" s="28"/>
      <c r="GY37" s="28"/>
      <c r="GZ37" s="28"/>
      <c r="HA37" s="28"/>
      <c r="HB37" s="28"/>
      <c r="HC37" s="28"/>
      <c r="HD37" s="28"/>
      <c r="HE37" s="28"/>
      <c r="HF37" s="28"/>
      <c r="HG37" s="28"/>
      <c r="HH37" s="28"/>
      <c r="HI37" s="28"/>
      <c r="HJ37" s="28"/>
      <c r="HK37" s="28"/>
      <c r="HL37" s="28"/>
      <c r="HM37" s="28"/>
      <c r="HN37" s="28"/>
      <c r="HO37" s="28"/>
      <c r="HP37" s="28"/>
      <c r="HQ37" s="28"/>
      <c r="HR37" s="28"/>
      <c r="HS37" s="28"/>
      <c r="HT37" s="28"/>
      <c r="HU37" s="28"/>
      <c r="HV37" s="28"/>
      <c r="HW37" s="28"/>
      <c r="HX37" s="28"/>
      <c r="HY37" s="28"/>
      <c r="HZ37" s="28"/>
      <c r="IA37" s="28"/>
      <c r="IB37" s="28"/>
      <c r="IC37" s="28"/>
      <c r="ID37" s="28"/>
      <c r="IE37" s="28"/>
      <c r="IF37" s="28"/>
      <c r="IG37" s="28"/>
      <c r="IH37" s="28"/>
      <c r="II37" s="28"/>
      <c r="IJ37" s="28"/>
      <c r="IK37" s="28"/>
    </row>
    <row r="38" spans="1:245" ht="19.5" customHeight="1">
      <c r="A38" s="30"/>
      <c r="B38" s="30"/>
      <c r="C38" s="30"/>
      <c r="D38" s="30"/>
      <c r="E38" s="30"/>
      <c r="F38" s="30"/>
      <c r="G38" s="30"/>
      <c r="H38" s="31"/>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c r="FP38" s="32"/>
      <c r="FQ38" s="32"/>
      <c r="FR38" s="32"/>
      <c r="FS38" s="32"/>
      <c r="FT38" s="32"/>
      <c r="FU38" s="32"/>
      <c r="FV38" s="32"/>
      <c r="FW38" s="32"/>
      <c r="FX38" s="32"/>
      <c r="FY38" s="32"/>
      <c r="FZ38" s="32"/>
      <c r="GA38" s="32"/>
      <c r="GB38" s="32"/>
      <c r="GC38" s="32"/>
      <c r="GD38" s="32"/>
      <c r="GE38" s="32"/>
      <c r="GF38" s="32"/>
      <c r="GG38" s="32"/>
      <c r="GH38" s="32"/>
      <c r="GI38" s="32"/>
      <c r="GJ38" s="32"/>
      <c r="GK38" s="32"/>
      <c r="GL38" s="32"/>
      <c r="GM38" s="32"/>
      <c r="GN38" s="32"/>
      <c r="GO38" s="32"/>
      <c r="GP38" s="32"/>
      <c r="GQ38" s="32"/>
      <c r="GR38" s="32"/>
      <c r="GS38" s="32"/>
      <c r="GT38" s="32"/>
      <c r="GU38" s="32"/>
      <c r="GV38" s="32"/>
      <c r="GW38" s="32"/>
      <c r="GX38" s="32"/>
      <c r="GY38" s="32"/>
      <c r="GZ38" s="32"/>
      <c r="HA38" s="32"/>
      <c r="HB38" s="32"/>
      <c r="HC38" s="32"/>
      <c r="HD38" s="32"/>
      <c r="HE38" s="32"/>
      <c r="HF38" s="32"/>
      <c r="HG38" s="32"/>
      <c r="HH38" s="32"/>
      <c r="HI38" s="32"/>
      <c r="HJ38" s="32"/>
      <c r="HK38" s="32"/>
      <c r="HL38" s="32"/>
      <c r="HM38" s="32"/>
      <c r="HN38" s="32"/>
      <c r="HO38" s="32"/>
      <c r="HP38" s="32"/>
      <c r="HQ38" s="32"/>
      <c r="HR38" s="32"/>
      <c r="HS38" s="32"/>
      <c r="HT38" s="32"/>
      <c r="HU38" s="32"/>
      <c r="HV38" s="32"/>
      <c r="HW38" s="32"/>
      <c r="HX38" s="32"/>
      <c r="HY38" s="32"/>
      <c r="HZ38" s="32"/>
      <c r="IA38" s="32"/>
      <c r="IB38" s="32"/>
      <c r="IC38" s="32"/>
      <c r="ID38" s="32"/>
      <c r="IE38" s="32"/>
      <c r="IF38" s="32"/>
      <c r="IG38" s="32"/>
      <c r="IH38" s="32"/>
      <c r="II38" s="32"/>
      <c r="IJ38" s="32"/>
      <c r="IK38" s="32"/>
    </row>
    <row r="39" spans="1:245" ht="19.5" customHeight="1">
      <c r="A39" s="28"/>
      <c r="B39" s="28"/>
      <c r="C39" s="28"/>
      <c r="D39" s="28"/>
      <c r="E39" s="28"/>
      <c r="F39" s="28"/>
      <c r="G39" s="28"/>
      <c r="H39" s="31"/>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c r="FW39" s="32"/>
      <c r="FX39" s="32"/>
      <c r="FY39" s="32"/>
      <c r="FZ39" s="32"/>
      <c r="GA39" s="32"/>
      <c r="GB39" s="32"/>
      <c r="GC39" s="32"/>
      <c r="GD39" s="32"/>
      <c r="GE39" s="32"/>
      <c r="GF39" s="32"/>
      <c r="GG39" s="32"/>
      <c r="GH39" s="32"/>
      <c r="GI39" s="32"/>
      <c r="GJ39" s="32"/>
      <c r="GK39" s="32"/>
      <c r="GL39" s="32"/>
      <c r="GM39" s="32"/>
      <c r="GN39" s="32"/>
      <c r="GO39" s="32"/>
      <c r="GP39" s="32"/>
      <c r="GQ39" s="32"/>
      <c r="GR39" s="32"/>
      <c r="GS39" s="32"/>
      <c r="GT39" s="32"/>
      <c r="GU39" s="32"/>
      <c r="GV39" s="32"/>
      <c r="GW39" s="32"/>
      <c r="GX39" s="32"/>
      <c r="GY39" s="32"/>
      <c r="GZ39" s="32"/>
      <c r="HA39" s="32"/>
      <c r="HB39" s="32"/>
      <c r="HC39" s="32"/>
      <c r="HD39" s="32"/>
      <c r="HE39" s="32"/>
      <c r="HF39" s="32"/>
      <c r="HG39" s="32"/>
      <c r="HH39" s="32"/>
      <c r="HI39" s="32"/>
      <c r="HJ39" s="32"/>
      <c r="HK39" s="32"/>
      <c r="HL39" s="32"/>
      <c r="HM39" s="32"/>
      <c r="HN39" s="32"/>
      <c r="HO39" s="32"/>
      <c r="HP39" s="32"/>
      <c r="HQ39" s="32"/>
      <c r="HR39" s="32"/>
      <c r="HS39" s="32"/>
      <c r="HT39" s="32"/>
      <c r="HU39" s="32"/>
      <c r="HV39" s="32"/>
      <c r="HW39" s="32"/>
      <c r="HX39" s="32"/>
      <c r="HY39" s="32"/>
      <c r="HZ39" s="32"/>
      <c r="IA39" s="32"/>
      <c r="IB39" s="32"/>
      <c r="IC39" s="32"/>
      <c r="ID39" s="32"/>
      <c r="IE39" s="32"/>
      <c r="IF39" s="32"/>
      <c r="IG39" s="32"/>
      <c r="IH39" s="32"/>
      <c r="II39" s="32"/>
      <c r="IJ39" s="32"/>
      <c r="IK39" s="32"/>
    </row>
    <row r="40" spans="1:245" ht="19.5" customHeight="1">
      <c r="A40" s="32"/>
      <c r="B40" s="32"/>
      <c r="C40" s="32"/>
      <c r="D40" s="32"/>
      <c r="E40" s="32"/>
      <c r="F40" s="28"/>
      <c r="G40" s="28"/>
      <c r="H40" s="31"/>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c r="FW40" s="32"/>
      <c r="FX40" s="32"/>
      <c r="FY40" s="32"/>
      <c r="FZ40" s="32"/>
      <c r="GA40" s="32"/>
      <c r="GB40" s="32"/>
      <c r="GC40" s="32"/>
      <c r="GD40" s="32"/>
      <c r="GE40" s="32"/>
      <c r="GF40" s="32"/>
      <c r="GG40" s="32"/>
      <c r="GH40" s="32"/>
      <c r="GI40" s="32"/>
      <c r="GJ40" s="32"/>
      <c r="GK40" s="32"/>
      <c r="GL40" s="32"/>
      <c r="GM40" s="32"/>
      <c r="GN40" s="32"/>
      <c r="GO40" s="32"/>
      <c r="GP40" s="32"/>
      <c r="GQ40" s="32"/>
      <c r="GR40" s="32"/>
      <c r="GS40" s="32"/>
      <c r="GT40" s="32"/>
      <c r="GU40" s="32"/>
      <c r="GV40" s="32"/>
      <c r="GW40" s="32"/>
      <c r="GX40" s="32"/>
      <c r="GY40" s="32"/>
      <c r="GZ40" s="32"/>
      <c r="HA40" s="32"/>
      <c r="HB40" s="32"/>
      <c r="HC40" s="32"/>
      <c r="HD40" s="32"/>
      <c r="HE40" s="32"/>
      <c r="HF40" s="32"/>
      <c r="HG40" s="32"/>
      <c r="HH40" s="32"/>
      <c r="HI40" s="32"/>
      <c r="HJ40" s="32"/>
      <c r="HK40" s="32"/>
      <c r="HL40" s="32"/>
      <c r="HM40" s="32"/>
      <c r="HN40" s="32"/>
      <c r="HO40" s="32"/>
      <c r="HP40" s="32"/>
      <c r="HQ40" s="32"/>
      <c r="HR40" s="32"/>
      <c r="HS40" s="32"/>
      <c r="HT40" s="32"/>
      <c r="HU40" s="32"/>
      <c r="HV40" s="32"/>
      <c r="HW40" s="32"/>
      <c r="HX40" s="32"/>
      <c r="HY40" s="32"/>
      <c r="HZ40" s="32"/>
      <c r="IA40" s="32"/>
      <c r="IB40" s="32"/>
      <c r="IC40" s="32"/>
      <c r="ID40" s="32"/>
      <c r="IE40" s="32"/>
      <c r="IF40" s="32"/>
      <c r="IG40" s="32"/>
      <c r="IH40" s="32"/>
      <c r="II40" s="32"/>
      <c r="IJ40" s="32"/>
      <c r="IK40" s="32"/>
    </row>
    <row r="41" spans="1:245" ht="19.5" customHeight="1">
      <c r="A41" s="32"/>
      <c r="B41" s="32"/>
      <c r="C41" s="32"/>
      <c r="D41" s="32"/>
      <c r="E41" s="32"/>
      <c r="F41" s="28"/>
      <c r="G41" s="28"/>
      <c r="H41" s="31"/>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2"/>
      <c r="FN41" s="32"/>
      <c r="FO41" s="32"/>
      <c r="FP41" s="32"/>
      <c r="FQ41" s="32"/>
      <c r="FR41" s="32"/>
      <c r="FS41" s="32"/>
      <c r="FT41" s="32"/>
      <c r="FU41" s="32"/>
      <c r="FV41" s="32"/>
      <c r="FW41" s="32"/>
      <c r="FX41" s="32"/>
      <c r="FY41" s="32"/>
      <c r="FZ41" s="32"/>
      <c r="GA41" s="32"/>
      <c r="GB41" s="32"/>
      <c r="GC41" s="32"/>
      <c r="GD41" s="32"/>
      <c r="GE41" s="32"/>
      <c r="GF41" s="32"/>
      <c r="GG41" s="32"/>
      <c r="GH41" s="32"/>
      <c r="GI41" s="32"/>
      <c r="GJ41" s="32"/>
      <c r="GK41" s="32"/>
      <c r="GL41" s="32"/>
      <c r="GM41" s="32"/>
      <c r="GN41" s="32"/>
      <c r="GO41" s="32"/>
      <c r="GP41" s="32"/>
      <c r="GQ41" s="32"/>
      <c r="GR41" s="32"/>
      <c r="GS41" s="32"/>
      <c r="GT41" s="32"/>
      <c r="GU41" s="32"/>
      <c r="GV41" s="32"/>
      <c r="GW41" s="32"/>
      <c r="GX41" s="32"/>
      <c r="GY41" s="32"/>
      <c r="GZ41" s="32"/>
      <c r="HA41" s="32"/>
      <c r="HB41" s="32"/>
      <c r="HC41" s="32"/>
      <c r="HD41" s="32"/>
      <c r="HE41" s="32"/>
      <c r="HF41" s="32"/>
      <c r="HG41" s="32"/>
      <c r="HH41" s="32"/>
      <c r="HI41" s="32"/>
      <c r="HJ41" s="32"/>
      <c r="HK41" s="32"/>
      <c r="HL41" s="32"/>
      <c r="HM41" s="32"/>
      <c r="HN41" s="32"/>
      <c r="HO41" s="32"/>
      <c r="HP41" s="32"/>
      <c r="HQ41" s="32"/>
      <c r="HR41" s="32"/>
      <c r="HS41" s="32"/>
      <c r="HT41" s="32"/>
      <c r="HU41" s="32"/>
      <c r="HV41" s="32"/>
      <c r="HW41" s="32"/>
      <c r="HX41" s="32"/>
      <c r="HY41" s="32"/>
      <c r="HZ41" s="32"/>
      <c r="IA41" s="32"/>
      <c r="IB41" s="32"/>
      <c r="IC41" s="32"/>
      <c r="ID41" s="32"/>
      <c r="IE41" s="32"/>
      <c r="IF41" s="32"/>
      <c r="IG41" s="32"/>
      <c r="IH41" s="32"/>
      <c r="II41" s="32"/>
      <c r="IJ41" s="32"/>
      <c r="IK41" s="32"/>
    </row>
    <row r="42" spans="1:245" ht="19.5" customHeight="1">
      <c r="A42" s="32"/>
      <c r="B42" s="32"/>
      <c r="C42" s="32"/>
      <c r="D42" s="32"/>
      <c r="E42" s="32"/>
      <c r="F42" s="28"/>
      <c r="G42" s="28"/>
      <c r="H42" s="31"/>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c r="EO42" s="32"/>
      <c r="EP42" s="32"/>
      <c r="EQ42" s="32"/>
      <c r="ER42" s="32"/>
      <c r="ES42" s="32"/>
      <c r="ET42" s="32"/>
      <c r="EU42" s="32"/>
      <c r="EV42" s="32"/>
      <c r="EW42" s="32"/>
      <c r="EX42" s="32"/>
      <c r="EY42" s="32"/>
      <c r="EZ42" s="32"/>
      <c r="FA42" s="32"/>
      <c r="FB42" s="32"/>
      <c r="FC42" s="32"/>
      <c r="FD42" s="32"/>
      <c r="FE42" s="32"/>
      <c r="FF42" s="32"/>
      <c r="FG42" s="32"/>
      <c r="FH42" s="32"/>
      <c r="FI42" s="32"/>
      <c r="FJ42" s="32"/>
      <c r="FK42" s="32"/>
      <c r="FL42" s="32"/>
      <c r="FM42" s="32"/>
      <c r="FN42" s="32"/>
      <c r="FO42" s="32"/>
      <c r="FP42" s="32"/>
      <c r="FQ42" s="32"/>
      <c r="FR42" s="32"/>
      <c r="FS42" s="32"/>
      <c r="FT42" s="32"/>
      <c r="FU42" s="32"/>
      <c r="FV42" s="32"/>
      <c r="FW42" s="32"/>
      <c r="FX42" s="32"/>
      <c r="FY42" s="32"/>
      <c r="FZ42" s="32"/>
      <c r="GA42" s="32"/>
      <c r="GB42" s="32"/>
      <c r="GC42" s="32"/>
      <c r="GD42" s="32"/>
      <c r="GE42" s="32"/>
      <c r="GF42" s="32"/>
      <c r="GG42" s="32"/>
      <c r="GH42" s="32"/>
      <c r="GI42" s="32"/>
      <c r="GJ42" s="32"/>
      <c r="GK42" s="32"/>
      <c r="GL42" s="32"/>
      <c r="GM42" s="32"/>
      <c r="GN42" s="32"/>
      <c r="GO42" s="32"/>
      <c r="GP42" s="32"/>
      <c r="GQ42" s="32"/>
      <c r="GR42" s="32"/>
      <c r="GS42" s="32"/>
      <c r="GT42" s="32"/>
      <c r="GU42" s="32"/>
      <c r="GV42" s="32"/>
      <c r="GW42" s="32"/>
      <c r="GX42" s="32"/>
      <c r="GY42" s="32"/>
      <c r="GZ42" s="32"/>
      <c r="HA42" s="32"/>
      <c r="HB42" s="32"/>
      <c r="HC42" s="32"/>
      <c r="HD42" s="32"/>
      <c r="HE42" s="32"/>
      <c r="HF42" s="32"/>
      <c r="HG42" s="32"/>
      <c r="HH42" s="32"/>
      <c r="HI42" s="32"/>
      <c r="HJ42" s="32"/>
      <c r="HK42" s="32"/>
      <c r="HL42" s="32"/>
      <c r="HM42" s="32"/>
      <c r="HN42" s="32"/>
      <c r="HO42" s="32"/>
      <c r="HP42" s="32"/>
      <c r="HQ42" s="32"/>
      <c r="HR42" s="32"/>
      <c r="HS42" s="32"/>
      <c r="HT42" s="32"/>
      <c r="HU42" s="32"/>
      <c r="HV42" s="32"/>
      <c r="HW42" s="32"/>
      <c r="HX42" s="32"/>
      <c r="HY42" s="32"/>
      <c r="HZ42" s="32"/>
      <c r="IA42" s="32"/>
      <c r="IB42" s="32"/>
      <c r="IC42" s="32"/>
      <c r="ID42" s="32"/>
      <c r="IE42" s="32"/>
      <c r="IF42" s="32"/>
      <c r="IG42" s="32"/>
      <c r="IH42" s="32"/>
      <c r="II42" s="32"/>
      <c r="IJ42" s="32"/>
      <c r="IK42" s="32"/>
    </row>
    <row r="43" spans="1:245" ht="19.5" customHeight="1">
      <c r="A43" s="32"/>
      <c r="B43" s="32"/>
      <c r="C43" s="32"/>
      <c r="D43" s="32"/>
      <c r="E43" s="32"/>
      <c r="F43" s="28"/>
      <c r="G43" s="28"/>
      <c r="H43" s="31"/>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c r="EO43" s="32"/>
      <c r="EP43" s="32"/>
      <c r="EQ43" s="32"/>
      <c r="ER43" s="32"/>
      <c r="ES43" s="32"/>
      <c r="ET43" s="32"/>
      <c r="EU43" s="32"/>
      <c r="EV43" s="32"/>
      <c r="EW43" s="32"/>
      <c r="EX43" s="32"/>
      <c r="EY43" s="32"/>
      <c r="EZ43" s="32"/>
      <c r="FA43" s="32"/>
      <c r="FB43" s="32"/>
      <c r="FC43" s="32"/>
      <c r="FD43" s="32"/>
      <c r="FE43" s="32"/>
      <c r="FF43" s="32"/>
      <c r="FG43" s="32"/>
      <c r="FH43" s="32"/>
      <c r="FI43" s="32"/>
      <c r="FJ43" s="32"/>
      <c r="FK43" s="32"/>
      <c r="FL43" s="32"/>
      <c r="FM43" s="32"/>
      <c r="FN43" s="32"/>
      <c r="FO43" s="32"/>
      <c r="FP43" s="32"/>
      <c r="FQ43" s="32"/>
      <c r="FR43" s="32"/>
      <c r="FS43" s="32"/>
      <c r="FT43" s="32"/>
      <c r="FU43" s="32"/>
      <c r="FV43" s="32"/>
      <c r="FW43" s="32"/>
      <c r="FX43" s="32"/>
      <c r="FY43" s="32"/>
      <c r="FZ43" s="32"/>
      <c r="GA43" s="32"/>
      <c r="GB43" s="32"/>
      <c r="GC43" s="32"/>
      <c r="GD43" s="32"/>
      <c r="GE43" s="32"/>
      <c r="GF43" s="32"/>
      <c r="GG43" s="32"/>
      <c r="GH43" s="32"/>
      <c r="GI43" s="32"/>
      <c r="GJ43" s="32"/>
      <c r="GK43" s="32"/>
      <c r="GL43" s="32"/>
      <c r="GM43" s="32"/>
      <c r="GN43" s="32"/>
      <c r="GO43" s="32"/>
      <c r="GP43" s="32"/>
      <c r="GQ43" s="32"/>
      <c r="GR43" s="32"/>
      <c r="GS43" s="32"/>
      <c r="GT43" s="32"/>
      <c r="GU43" s="32"/>
      <c r="GV43" s="32"/>
      <c r="GW43" s="32"/>
      <c r="GX43" s="32"/>
      <c r="GY43" s="32"/>
      <c r="GZ43" s="32"/>
      <c r="HA43" s="32"/>
      <c r="HB43" s="32"/>
      <c r="HC43" s="32"/>
      <c r="HD43" s="32"/>
      <c r="HE43" s="32"/>
      <c r="HF43" s="32"/>
      <c r="HG43" s="32"/>
      <c r="HH43" s="32"/>
      <c r="HI43" s="32"/>
      <c r="HJ43" s="32"/>
      <c r="HK43" s="32"/>
      <c r="HL43" s="32"/>
      <c r="HM43" s="32"/>
      <c r="HN43" s="32"/>
      <c r="HO43" s="32"/>
      <c r="HP43" s="32"/>
      <c r="HQ43" s="32"/>
      <c r="HR43" s="32"/>
      <c r="HS43" s="32"/>
      <c r="HT43" s="32"/>
      <c r="HU43" s="32"/>
      <c r="HV43" s="32"/>
      <c r="HW43" s="32"/>
      <c r="HX43" s="32"/>
      <c r="HY43" s="32"/>
      <c r="HZ43" s="32"/>
      <c r="IA43" s="32"/>
      <c r="IB43" s="32"/>
      <c r="IC43" s="32"/>
      <c r="ID43" s="32"/>
      <c r="IE43" s="32"/>
      <c r="IF43" s="32"/>
      <c r="IG43" s="32"/>
      <c r="IH43" s="32"/>
      <c r="II43" s="32"/>
      <c r="IJ43" s="32"/>
      <c r="IK43" s="32"/>
    </row>
    <row r="44" spans="1:245" ht="19.5" customHeight="1">
      <c r="A44" s="32"/>
      <c r="B44" s="32"/>
      <c r="C44" s="32"/>
      <c r="D44" s="32"/>
      <c r="E44" s="32"/>
      <c r="F44" s="28"/>
      <c r="G44" s="28"/>
      <c r="H44" s="31"/>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c r="EO44" s="32"/>
      <c r="EP44" s="32"/>
      <c r="EQ44" s="32"/>
      <c r="ER44" s="32"/>
      <c r="ES44" s="32"/>
      <c r="ET44" s="32"/>
      <c r="EU44" s="32"/>
      <c r="EV44" s="32"/>
      <c r="EW44" s="32"/>
      <c r="EX44" s="32"/>
      <c r="EY44" s="32"/>
      <c r="EZ44" s="32"/>
      <c r="FA44" s="32"/>
      <c r="FB44" s="32"/>
      <c r="FC44" s="32"/>
      <c r="FD44" s="32"/>
      <c r="FE44" s="32"/>
      <c r="FF44" s="32"/>
      <c r="FG44" s="32"/>
      <c r="FH44" s="32"/>
      <c r="FI44" s="32"/>
      <c r="FJ44" s="32"/>
      <c r="FK44" s="32"/>
      <c r="FL44" s="32"/>
      <c r="FM44" s="32"/>
      <c r="FN44" s="32"/>
      <c r="FO44" s="32"/>
      <c r="FP44" s="32"/>
      <c r="FQ44" s="32"/>
      <c r="FR44" s="32"/>
      <c r="FS44" s="32"/>
      <c r="FT44" s="32"/>
      <c r="FU44" s="32"/>
      <c r="FV44" s="32"/>
      <c r="FW44" s="32"/>
      <c r="FX44" s="32"/>
      <c r="FY44" s="32"/>
      <c r="FZ44" s="32"/>
      <c r="GA44" s="32"/>
      <c r="GB44" s="32"/>
      <c r="GC44" s="32"/>
      <c r="GD44" s="32"/>
      <c r="GE44" s="32"/>
      <c r="GF44" s="32"/>
      <c r="GG44" s="32"/>
      <c r="GH44" s="32"/>
      <c r="GI44" s="32"/>
      <c r="GJ44" s="32"/>
      <c r="GK44" s="32"/>
      <c r="GL44" s="32"/>
      <c r="GM44" s="32"/>
      <c r="GN44" s="32"/>
      <c r="GO44" s="32"/>
      <c r="GP44" s="32"/>
      <c r="GQ44" s="32"/>
      <c r="GR44" s="32"/>
      <c r="GS44" s="32"/>
      <c r="GT44" s="32"/>
      <c r="GU44" s="32"/>
      <c r="GV44" s="32"/>
      <c r="GW44" s="32"/>
      <c r="GX44" s="32"/>
      <c r="GY44" s="32"/>
      <c r="GZ44" s="32"/>
      <c r="HA44" s="32"/>
      <c r="HB44" s="32"/>
      <c r="HC44" s="32"/>
      <c r="HD44" s="32"/>
      <c r="HE44" s="32"/>
      <c r="HF44" s="32"/>
      <c r="HG44" s="32"/>
      <c r="HH44" s="32"/>
      <c r="HI44" s="32"/>
      <c r="HJ44" s="32"/>
      <c r="HK44" s="32"/>
      <c r="HL44" s="32"/>
      <c r="HM44" s="32"/>
      <c r="HN44" s="32"/>
      <c r="HO44" s="32"/>
      <c r="HP44" s="32"/>
      <c r="HQ44" s="32"/>
      <c r="HR44" s="32"/>
      <c r="HS44" s="32"/>
      <c r="HT44" s="32"/>
      <c r="HU44" s="32"/>
      <c r="HV44" s="32"/>
      <c r="HW44" s="32"/>
      <c r="HX44" s="32"/>
      <c r="HY44" s="32"/>
      <c r="HZ44" s="32"/>
      <c r="IA44" s="32"/>
      <c r="IB44" s="32"/>
      <c r="IC44" s="32"/>
      <c r="ID44" s="32"/>
      <c r="IE44" s="32"/>
      <c r="IF44" s="32"/>
      <c r="IG44" s="32"/>
      <c r="IH44" s="32"/>
      <c r="II44" s="32"/>
      <c r="IJ44" s="32"/>
      <c r="IK44" s="32"/>
    </row>
    <row r="45" spans="1:245" ht="19.5" customHeight="1">
      <c r="A45" s="32"/>
      <c r="B45" s="32"/>
      <c r="C45" s="32"/>
      <c r="D45" s="32"/>
      <c r="E45" s="32"/>
      <c r="F45" s="28"/>
      <c r="G45" s="28"/>
      <c r="H45" s="31"/>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c r="EO45" s="32"/>
      <c r="EP45" s="32"/>
      <c r="EQ45" s="32"/>
      <c r="ER45" s="32"/>
      <c r="ES45" s="32"/>
      <c r="ET45" s="32"/>
      <c r="EU45" s="32"/>
      <c r="EV45" s="32"/>
      <c r="EW45" s="32"/>
      <c r="EX45" s="32"/>
      <c r="EY45" s="32"/>
      <c r="EZ45" s="32"/>
      <c r="FA45" s="32"/>
      <c r="FB45" s="32"/>
      <c r="FC45" s="32"/>
      <c r="FD45" s="32"/>
      <c r="FE45" s="32"/>
      <c r="FF45" s="32"/>
      <c r="FG45" s="32"/>
      <c r="FH45" s="32"/>
      <c r="FI45" s="32"/>
      <c r="FJ45" s="32"/>
      <c r="FK45" s="32"/>
      <c r="FL45" s="32"/>
      <c r="FM45" s="32"/>
      <c r="FN45" s="32"/>
      <c r="FO45" s="32"/>
      <c r="FP45" s="32"/>
      <c r="FQ45" s="32"/>
      <c r="FR45" s="32"/>
      <c r="FS45" s="32"/>
      <c r="FT45" s="32"/>
      <c r="FU45" s="32"/>
      <c r="FV45" s="32"/>
      <c r="FW45" s="32"/>
      <c r="FX45" s="32"/>
      <c r="FY45" s="32"/>
      <c r="FZ45" s="32"/>
      <c r="GA45" s="32"/>
      <c r="GB45" s="32"/>
      <c r="GC45" s="32"/>
      <c r="GD45" s="32"/>
      <c r="GE45" s="32"/>
      <c r="GF45" s="32"/>
      <c r="GG45" s="32"/>
      <c r="GH45" s="32"/>
      <c r="GI45" s="32"/>
      <c r="GJ45" s="32"/>
      <c r="GK45" s="32"/>
      <c r="GL45" s="32"/>
      <c r="GM45" s="32"/>
      <c r="GN45" s="32"/>
      <c r="GO45" s="32"/>
      <c r="GP45" s="32"/>
      <c r="GQ45" s="32"/>
      <c r="GR45" s="32"/>
      <c r="GS45" s="32"/>
      <c r="GT45" s="32"/>
      <c r="GU45" s="32"/>
      <c r="GV45" s="32"/>
      <c r="GW45" s="32"/>
      <c r="GX45" s="32"/>
      <c r="GY45" s="32"/>
      <c r="GZ45" s="32"/>
      <c r="HA45" s="32"/>
      <c r="HB45" s="32"/>
      <c r="HC45" s="32"/>
      <c r="HD45" s="32"/>
      <c r="HE45" s="32"/>
      <c r="HF45" s="32"/>
      <c r="HG45" s="32"/>
      <c r="HH45" s="32"/>
      <c r="HI45" s="32"/>
      <c r="HJ45" s="32"/>
      <c r="HK45" s="32"/>
      <c r="HL45" s="32"/>
      <c r="HM45" s="32"/>
      <c r="HN45" s="32"/>
      <c r="HO45" s="32"/>
      <c r="HP45" s="32"/>
      <c r="HQ45" s="32"/>
      <c r="HR45" s="32"/>
      <c r="HS45" s="32"/>
      <c r="HT45" s="32"/>
      <c r="HU45" s="32"/>
      <c r="HV45" s="32"/>
      <c r="HW45" s="32"/>
      <c r="HX45" s="32"/>
      <c r="HY45" s="32"/>
      <c r="HZ45" s="32"/>
      <c r="IA45" s="32"/>
      <c r="IB45" s="32"/>
      <c r="IC45" s="32"/>
      <c r="ID45" s="32"/>
      <c r="IE45" s="32"/>
      <c r="IF45" s="32"/>
      <c r="IG45" s="32"/>
      <c r="IH45" s="32"/>
      <c r="II45" s="32"/>
      <c r="IJ45" s="32"/>
      <c r="IK45" s="32"/>
    </row>
    <row r="46" spans="1:245" ht="19.5" customHeight="1">
      <c r="A46" s="32"/>
      <c r="B46" s="32"/>
      <c r="C46" s="32"/>
      <c r="D46" s="32"/>
      <c r="E46" s="32"/>
      <c r="F46" s="28"/>
      <c r="G46" s="28"/>
      <c r="H46" s="31"/>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c r="GX46" s="32"/>
      <c r="GY46" s="32"/>
      <c r="GZ46" s="32"/>
      <c r="HA46" s="32"/>
      <c r="HB46" s="32"/>
      <c r="HC46" s="32"/>
      <c r="HD46" s="32"/>
      <c r="HE46" s="32"/>
      <c r="HF46" s="32"/>
      <c r="HG46" s="32"/>
      <c r="HH46" s="32"/>
      <c r="HI46" s="32"/>
      <c r="HJ46" s="32"/>
      <c r="HK46" s="32"/>
      <c r="HL46" s="32"/>
      <c r="HM46" s="32"/>
      <c r="HN46" s="32"/>
      <c r="HO46" s="32"/>
      <c r="HP46" s="32"/>
      <c r="HQ46" s="32"/>
      <c r="HR46" s="32"/>
      <c r="HS46" s="32"/>
      <c r="HT46" s="32"/>
      <c r="HU46" s="32"/>
      <c r="HV46" s="32"/>
      <c r="HW46" s="32"/>
      <c r="HX46" s="32"/>
      <c r="HY46" s="32"/>
      <c r="HZ46" s="32"/>
      <c r="IA46" s="32"/>
      <c r="IB46" s="32"/>
      <c r="IC46" s="32"/>
      <c r="ID46" s="32"/>
      <c r="IE46" s="32"/>
      <c r="IF46" s="32"/>
      <c r="IG46" s="32"/>
      <c r="IH46" s="32"/>
      <c r="II46" s="32"/>
      <c r="IJ46" s="32"/>
      <c r="IK46" s="32"/>
    </row>
    <row r="47" spans="1:245" ht="19.5" customHeight="1">
      <c r="A47" s="32"/>
      <c r="B47" s="32"/>
      <c r="C47" s="32"/>
      <c r="D47" s="32"/>
      <c r="E47" s="32"/>
      <c r="F47" s="28"/>
      <c r="G47" s="28"/>
      <c r="H47" s="31"/>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c r="EO47" s="32"/>
      <c r="EP47" s="32"/>
      <c r="EQ47" s="32"/>
      <c r="ER47" s="32"/>
      <c r="ES47" s="32"/>
      <c r="ET47" s="32"/>
      <c r="EU47" s="32"/>
      <c r="EV47" s="32"/>
      <c r="EW47" s="32"/>
      <c r="EX47" s="32"/>
      <c r="EY47" s="32"/>
      <c r="EZ47" s="32"/>
      <c r="FA47" s="32"/>
      <c r="FB47" s="32"/>
      <c r="FC47" s="32"/>
      <c r="FD47" s="32"/>
      <c r="FE47" s="32"/>
      <c r="FF47" s="32"/>
      <c r="FG47" s="32"/>
      <c r="FH47" s="32"/>
      <c r="FI47" s="32"/>
      <c r="FJ47" s="32"/>
      <c r="FK47" s="32"/>
      <c r="FL47" s="32"/>
      <c r="FM47" s="32"/>
      <c r="FN47" s="32"/>
      <c r="FO47" s="32"/>
      <c r="FP47" s="32"/>
      <c r="FQ47" s="32"/>
      <c r="FR47" s="32"/>
      <c r="FS47" s="32"/>
      <c r="FT47" s="32"/>
      <c r="FU47" s="32"/>
      <c r="FV47" s="32"/>
      <c r="FW47" s="32"/>
      <c r="FX47" s="32"/>
      <c r="FY47" s="32"/>
      <c r="FZ47" s="32"/>
      <c r="GA47" s="32"/>
      <c r="GB47" s="32"/>
      <c r="GC47" s="32"/>
      <c r="GD47" s="32"/>
      <c r="GE47" s="32"/>
      <c r="GF47" s="32"/>
      <c r="GG47" s="32"/>
      <c r="GH47" s="32"/>
      <c r="GI47" s="32"/>
      <c r="GJ47" s="32"/>
      <c r="GK47" s="32"/>
      <c r="GL47" s="32"/>
      <c r="GM47" s="32"/>
      <c r="GN47" s="32"/>
      <c r="GO47" s="32"/>
      <c r="GP47" s="32"/>
      <c r="GQ47" s="32"/>
      <c r="GR47" s="32"/>
      <c r="GS47" s="32"/>
      <c r="GT47" s="32"/>
      <c r="GU47" s="32"/>
      <c r="GV47" s="32"/>
      <c r="GW47" s="32"/>
      <c r="GX47" s="32"/>
      <c r="GY47" s="32"/>
      <c r="GZ47" s="32"/>
      <c r="HA47" s="32"/>
      <c r="HB47" s="32"/>
      <c r="HC47" s="32"/>
      <c r="HD47" s="32"/>
      <c r="HE47" s="32"/>
      <c r="HF47" s="32"/>
      <c r="HG47" s="32"/>
      <c r="HH47" s="32"/>
      <c r="HI47" s="32"/>
      <c r="HJ47" s="32"/>
      <c r="HK47" s="32"/>
      <c r="HL47" s="32"/>
      <c r="HM47" s="32"/>
      <c r="HN47" s="32"/>
      <c r="HO47" s="32"/>
      <c r="HP47" s="32"/>
      <c r="HQ47" s="32"/>
      <c r="HR47" s="32"/>
      <c r="HS47" s="32"/>
      <c r="HT47" s="32"/>
      <c r="HU47" s="32"/>
      <c r="HV47" s="32"/>
      <c r="HW47" s="32"/>
      <c r="HX47" s="32"/>
      <c r="HY47" s="32"/>
      <c r="HZ47" s="32"/>
      <c r="IA47" s="32"/>
      <c r="IB47" s="32"/>
      <c r="IC47" s="32"/>
      <c r="ID47" s="32"/>
      <c r="IE47" s="32"/>
      <c r="IF47" s="32"/>
      <c r="IG47" s="32"/>
      <c r="IH47" s="32"/>
      <c r="II47" s="32"/>
      <c r="IJ47" s="32"/>
      <c r="IK47" s="32"/>
    </row>
    <row r="48" spans="1:245" ht="19.5" customHeight="1">
      <c r="A48" s="32"/>
      <c r="B48" s="32"/>
      <c r="C48" s="32"/>
      <c r="D48" s="32"/>
      <c r="E48" s="32"/>
      <c r="F48" s="28"/>
      <c r="G48" s="28"/>
      <c r="H48" s="31"/>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c r="EO48" s="32"/>
      <c r="EP48" s="32"/>
      <c r="EQ48" s="32"/>
      <c r="ER48" s="32"/>
      <c r="ES48" s="32"/>
      <c r="ET48" s="32"/>
      <c r="EU48" s="32"/>
      <c r="EV48" s="32"/>
      <c r="EW48" s="32"/>
      <c r="EX48" s="32"/>
      <c r="EY48" s="32"/>
      <c r="EZ48" s="32"/>
      <c r="FA48" s="32"/>
      <c r="FB48" s="32"/>
      <c r="FC48" s="32"/>
      <c r="FD48" s="32"/>
      <c r="FE48" s="32"/>
      <c r="FF48" s="32"/>
      <c r="FG48" s="32"/>
      <c r="FH48" s="32"/>
      <c r="FI48" s="32"/>
      <c r="FJ48" s="32"/>
      <c r="FK48" s="32"/>
      <c r="FL48" s="32"/>
      <c r="FM48" s="32"/>
      <c r="FN48" s="32"/>
      <c r="FO48" s="32"/>
      <c r="FP48" s="32"/>
      <c r="FQ48" s="32"/>
      <c r="FR48" s="32"/>
      <c r="FS48" s="32"/>
      <c r="FT48" s="32"/>
      <c r="FU48" s="32"/>
      <c r="FV48" s="32"/>
      <c r="FW48" s="32"/>
      <c r="FX48" s="32"/>
      <c r="FY48" s="32"/>
      <c r="FZ48" s="32"/>
      <c r="GA48" s="32"/>
      <c r="GB48" s="32"/>
      <c r="GC48" s="32"/>
      <c r="GD48" s="32"/>
      <c r="GE48" s="32"/>
      <c r="GF48" s="32"/>
      <c r="GG48" s="32"/>
      <c r="GH48" s="32"/>
      <c r="GI48" s="32"/>
      <c r="GJ48" s="32"/>
      <c r="GK48" s="32"/>
      <c r="GL48" s="32"/>
      <c r="GM48" s="32"/>
      <c r="GN48" s="32"/>
      <c r="GO48" s="32"/>
      <c r="GP48" s="32"/>
      <c r="GQ48" s="32"/>
      <c r="GR48" s="32"/>
      <c r="GS48" s="32"/>
      <c r="GT48" s="32"/>
      <c r="GU48" s="32"/>
      <c r="GV48" s="32"/>
      <c r="GW48" s="32"/>
      <c r="GX48" s="32"/>
      <c r="GY48" s="32"/>
      <c r="GZ48" s="32"/>
      <c r="HA48" s="32"/>
      <c r="HB48" s="32"/>
      <c r="HC48" s="32"/>
      <c r="HD48" s="32"/>
      <c r="HE48" s="32"/>
      <c r="HF48" s="32"/>
      <c r="HG48" s="32"/>
      <c r="HH48" s="32"/>
      <c r="HI48" s="32"/>
      <c r="HJ48" s="32"/>
      <c r="HK48" s="32"/>
      <c r="HL48" s="32"/>
      <c r="HM48" s="32"/>
      <c r="HN48" s="32"/>
      <c r="HO48" s="32"/>
      <c r="HP48" s="32"/>
      <c r="HQ48" s="32"/>
      <c r="HR48" s="32"/>
      <c r="HS48" s="32"/>
      <c r="HT48" s="32"/>
      <c r="HU48" s="32"/>
      <c r="HV48" s="32"/>
      <c r="HW48" s="32"/>
      <c r="HX48" s="32"/>
      <c r="HY48" s="32"/>
      <c r="HZ48" s="32"/>
      <c r="IA48" s="32"/>
      <c r="IB48" s="32"/>
      <c r="IC48" s="32"/>
      <c r="ID48" s="32"/>
      <c r="IE48" s="32"/>
      <c r="IF48" s="32"/>
      <c r="IG48" s="32"/>
      <c r="IH48" s="32"/>
      <c r="II48" s="32"/>
      <c r="IJ48" s="32"/>
      <c r="IK48" s="32"/>
    </row>
    <row r="49" spans="1:245" ht="19.5" customHeight="1">
      <c r="A49" s="32"/>
      <c r="B49" s="32"/>
      <c r="C49" s="32"/>
      <c r="D49" s="32"/>
      <c r="E49" s="32"/>
      <c r="F49" s="28"/>
      <c r="G49" s="28"/>
      <c r="H49" s="31"/>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c r="EO49" s="32"/>
      <c r="EP49" s="32"/>
      <c r="EQ49" s="32"/>
      <c r="ER49" s="32"/>
      <c r="ES49" s="32"/>
      <c r="ET49" s="32"/>
      <c r="EU49" s="32"/>
      <c r="EV49" s="32"/>
      <c r="EW49" s="32"/>
      <c r="EX49" s="32"/>
      <c r="EY49" s="32"/>
      <c r="EZ49" s="32"/>
      <c r="FA49" s="32"/>
      <c r="FB49" s="32"/>
      <c r="FC49" s="32"/>
      <c r="FD49" s="32"/>
      <c r="FE49" s="32"/>
      <c r="FF49" s="32"/>
      <c r="FG49" s="32"/>
      <c r="FH49" s="32"/>
      <c r="FI49" s="32"/>
      <c r="FJ49" s="32"/>
      <c r="FK49" s="32"/>
      <c r="FL49" s="32"/>
      <c r="FM49" s="32"/>
      <c r="FN49" s="32"/>
      <c r="FO49" s="32"/>
      <c r="FP49" s="32"/>
      <c r="FQ49" s="32"/>
      <c r="FR49" s="32"/>
      <c r="FS49" s="32"/>
      <c r="FT49" s="32"/>
      <c r="FU49" s="32"/>
      <c r="FV49" s="32"/>
      <c r="FW49" s="32"/>
      <c r="FX49" s="32"/>
      <c r="FY49" s="32"/>
      <c r="FZ49" s="32"/>
      <c r="GA49" s="32"/>
      <c r="GB49" s="32"/>
      <c r="GC49" s="32"/>
      <c r="GD49" s="32"/>
      <c r="GE49" s="32"/>
      <c r="GF49" s="32"/>
      <c r="GG49" s="32"/>
      <c r="GH49" s="32"/>
      <c r="GI49" s="32"/>
      <c r="GJ49" s="32"/>
      <c r="GK49" s="32"/>
      <c r="GL49" s="32"/>
      <c r="GM49" s="32"/>
      <c r="GN49" s="32"/>
      <c r="GO49" s="32"/>
      <c r="GP49" s="32"/>
      <c r="GQ49" s="32"/>
      <c r="GR49" s="32"/>
      <c r="GS49" s="32"/>
      <c r="GT49" s="32"/>
      <c r="GU49" s="32"/>
      <c r="GV49" s="32"/>
      <c r="GW49" s="32"/>
      <c r="GX49" s="32"/>
      <c r="GY49" s="32"/>
      <c r="GZ49" s="32"/>
      <c r="HA49" s="32"/>
      <c r="HB49" s="32"/>
      <c r="HC49" s="32"/>
      <c r="HD49" s="32"/>
      <c r="HE49" s="32"/>
      <c r="HF49" s="32"/>
      <c r="HG49" s="32"/>
      <c r="HH49" s="32"/>
      <c r="HI49" s="32"/>
      <c r="HJ49" s="32"/>
      <c r="HK49" s="32"/>
      <c r="HL49" s="32"/>
      <c r="HM49" s="32"/>
      <c r="HN49" s="32"/>
      <c r="HO49" s="32"/>
      <c r="HP49" s="32"/>
      <c r="HQ49" s="32"/>
      <c r="HR49" s="32"/>
      <c r="HS49" s="32"/>
      <c r="HT49" s="32"/>
      <c r="HU49" s="32"/>
      <c r="HV49" s="32"/>
      <c r="HW49" s="32"/>
      <c r="HX49" s="32"/>
      <c r="HY49" s="32"/>
      <c r="HZ49" s="32"/>
      <c r="IA49" s="32"/>
      <c r="IB49" s="32"/>
      <c r="IC49" s="32"/>
      <c r="ID49" s="32"/>
      <c r="IE49" s="32"/>
      <c r="IF49" s="32"/>
      <c r="IG49" s="32"/>
      <c r="IH49" s="32"/>
      <c r="II49" s="32"/>
      <c r="IJ49" s="32"/>
      <c r="IK49" s="32"/>
    </row>
  </sheetData>
  <sheetProtection/>
  <mergeCells count="8">
    <mergeCell ref="A1:C1"/>
    <mergeCell ref="A3:H3"/>
    <mergeCell ref="F5:H5"/>
    <mergeCell ref="D6:D7"/>
    <mergeCell ref="E6:E7"/>
    <mergeCell ref="F6:F7"/>
    <mergeCell ref="G6:G7"/>
    <mergeCell ref="H6:H7"/>
  </mergeCells>
  <printOptions horizontalCentered="1"/>
  <pageMargins left="0.75" right="0.75" top="1" bottom="1" header="0.5" footer="0.5"/>
  <pageSetup horizontalDpi="600" verticalDpi="600" orientation="landscape" paperSize="9" scale="85"/>
</worksheet>
</file>

<file path=xl/worksheets/sheet12.xml><?xml version="1.0" encoding="utf-8"?>
<worksheet xmlns="http://schemas.openxmlformats.org/spreadsheetml/2006/main" xmlns:r="http://schemas.openxmlformats.org/officeDocument/2006/relationships">
  <dimension ref="A1:I31"/>
  <sheetViews>
    <sheetView zoomScalePageLayoutView="0" workbookViewId="0" topLeftCell="A1">
      <selection activeCell="F12" sqref="F12"/>
    </sheetView>
  </sheetViews>
  <sheetFormatPr defaultColWidth="6.875" defaultRowHeight="12.75" customHeight="1"/>
  <cols>
    <col min="1" max="1" width="13.75390625" style="2" customWidth="1"/>
    <col min="2" max="2" width="32.00390625" style="2" customWidth="1"/>
    <col min="3" max="4" width="13.50390625" style="2" customWidth="1"/>
    <col min="5" max="7" width="14.00390625" style="2" customWidth="1"/>
    <col min="8" max="8" width="13.50390625" style="2" customWidth="1"/>
    <col min="9" max="9" width="6.50390625" style="2" customWidth="1"/>
    <col min="10" max="16384" width="6.875" style="2" customWidth="1"/>
  </cols>
  <sheetData>
    <row r="1" ht="22.5" customHeight="1">
      <c r="A1" s="35"/>
    </row>
    <row r="2" spans="1:9" ht="19.5" customHeight="1">
      <c r="A2" s="36"/>
      <c r="B2" s="36"/>
      <c r="C2" s="36"/>
      <c r="D2" s="36"/>
      <c r="E2" s="37"/>
      <c r="F2" s="36"/>
      <c r="G2" s="36"/>
      <c r="H2" s="38" t="s">
        <v>290</v>
      </c>
      <c r="I2" s="55"/>
    </row>
    <row r="3" spans="1:9" ht="25.5" customHeight="1">
      <c r="A3" s="249" t="s">
        <v>291</v>
      </c>
      <c r="B3" s="249"/>
      <c r="C3" s="249"/>
      <c r="D3" s="249"/>
      <c r="E3" s="249"/>
      <c r="F3" s="249"/>
      <c r="G3" s="249"/>
      <c r="H3" s="249"/>
      <c r="I3" s="55"/>
    </row>
    <row r="4" spans="1:9" ht="19.5" customHeight="1">
      <c r="A4" s="68" t="s">
        <v>4</v>
      </c>
      <c r="B4" s="39"/>
      <c r="C4" s="39"/>
      <c r="D4" s="39"/>
      <c r="E4" s="39"/>
      <c r="F4" s="39"/>
      <c r="G4" s="39"/>
      <c r="H4" s="8" t="s">
        <v>5</v>
      </c>
      <c r="I4" s="55"/>
    </row>
    <row r="5" spans="1:9" ht="19.5" customHeight="1">
      <c r="A5" s="257" t="s">
        <v>281</v>
      </c>
      <c r="B5" s="257" t="s">
        <v>282</v>
      </c>
      <c r="C5" s="259" t="s">
        <v>283</v>
      </c>
      <c r="D5" s="259"/>
      <c r="E5" s="259"/>
      <c r="F5" s="259"/>
      <c r="G5" s="259"/>
      <c r="H5" s="259"/>
      <c r="I5" s="55"/>
    </row>
    <row r="6" spans="1:9" ht="19.5" customHeight="1">
      <c r="A6" s="257"/>
      <c r="B6" s="257"/>
      <c r="C6" s="267" t="s">
        <v>34</v>
      </c>
      <c r="D6" s="282" t="s">
        <v>165</v>
      </c>
      <c r="E6" s="40" t="s">
        <v>284</v>
      </c>
      <c r="F6" s="41"/>
      <c r="G6" s="41"/>
      <c r="H6" s="284" t="s">
        <v>170</v>
      </c>
      <c r="I6" s="55"/>
    </row>
    <row r="7" spans="1:9" ht="33.75" customHeight="1">
      <c r="A7" s="258"/>
      <c r="B7" s="258"/>
      <c r="C7" s="298"/>
      <c r="D7" s="253"/>
      <c r="E7" s="42" t="s">
        <v>49</v>
      </c>
      <c r="F7" s="43" t="s">
        <v>285</v>
      </c>
      <c r="G7" s="44" t="s">
        <v>286</v>
      </c>
      <c r="H7" s="285"/>
      <c r="I7" s="55"/>
    </row>
    <row r="8" spans="1:9" ht="19.5" customHeight="1">
      <c r="A8" s="45"/>
      <c r="B8" s="45"/>
      <c r="C8" s="22"/>
      <c r="D8" s="22"/>
      <c r="E8" s="22"/>
      <c r="F8" s="22"/>
      <c r="G8" s="22"/>
      <c r="H8" s="22"/>
      <c r="I8" s="56"/>
    </row>
    <row r="9" spans="1:9" ht="19.5" customHeight="1">
      <c r="A9" s="46"/>
      <c r="B9" s="46"/>
      <c r="C9" s="46"/>
      <c r="D9" s="46"/>
      <c r="E9" s="47"/>
      <c r="F9" s="46"/>
      <c r="G9" s="46"/>
      <c r="H9" s="48"/>
      <c r="I9" s="55"/>
    </row>
    <row r="10" spans="1:9" ht="19.5" customHeight="1">
      <c r="A10" s="46"/>
      <c r="B10" s="46"/>
      <c r="C10" s="46"/>
      <c r="D10" s="46"/>
      <c r="E10" s="47"/>
      <c r="F10" s="49"/>
      <c r="G10" s="49"/>
      <c r="H10" s="48"/>
      <c r="I10" s="53"/>
    </row>
    <row r="11" spans="1:9" ht="19.5" customHeight="1">
      <c r="A11" s="46"/>
      <c r="B11" s="46"/>
      <c r="C11" s="46"/>
      <c r="D11" s="46"/>
      <c r="E11" s="50"/>
      <c r="F11" s="46"/>
      <c r="G11" s="46"/>
      <c r="H11" s="48"/>
      <c r="I11" s="53"/>
    </row>
    <row r="12" spans="1:9" ht="19.5" customHeight="1">
      <c r="A12" s="46"/>
      <c r="B12" s="46"/>
      <c r="C12" s="46"/>
      <c r="D12" s="46"/>
      <c r="E12" s="50"/>
      <c r="F12" s="46"/>
      <c r="G12" s="46"/>
      <c r="H12" s="48"/>
      <c r="I12" s="53"/>
    </row>
    <row r="13" spans="1:9" ht="19.5" customHeight="1">
      <c r="A13" s="46"/>
      <c r="B13" s="46"/>
      <c r="C13" s="46"/>
      <c r="D13" s="46"/>
      <c r="E13" s="47"/>
      <c r="F13" s="46"/>
      <c r="G13" s="46"/>
      <c r="H13" s="48"/>
      <c r="I13" s="53"/>
    </row>
    <row r="14" spans="1:9" ht="19.5" customHeight="1">
      <c r="A14" s="46"/>
      <c r="B14" s="46"/>
      <c r="C14" s="46"/>
      <c r="D14" s="46"/>
      <c r="E14" s="47"/>
      <c r="F14" s="46"/>
      <c r="G14" s="46"/>
      <c r="H14" s="48"/>
      <c r="I14" s="53"/>
    </row>
    <row r="15" spans="1:9" ht="19.5" customHeight="1">
      <c r="A15" s="46"/>
      <c r="B15" s="46"/>
      <c r="C15" s="46"/>
      <c r="D15" s="46"/>
      <c r="E15" s="50"/>
      <c r="F15" s="46"/>
      <c r="G15" s="46"/>
      <c r="H15" s="48"/>
      <c r="I15" s="53"/>
    </row>
    <row r="16" spans="1:9" ht="19.5" customHeight="1">
      <c r="A16" s="46"/>
      <c r="B16" s="46"/>
      <c r="C16" s="46"/>
      <c r="D16" s="46"/>
      <c r="E16" s="50"/>
      <c r="F16" s="46"/>
      <c r="G16" s="46"/>
      <c r="H16" s="48"/>
      <c r="I16" s="53"/>
    </row>
    <row r="17" spans="1:9" ht="19.5" customHeight="1">
      <c r="A17" s="46"/>
      <c r="B17" s="46"/>
      <c r="C17" s="46"/>
      <c r="D17" s="46"/>
      <c r="E17" s="47"/>
      <c r="F17" s="46"/>
      <c r="G17" s="46"/>
      <c r="H17" s="48"/>
      <c r="I17" s="53"/>
    </row>
    <row r="18" spans="1:9" ht="19.5" customHeight="1">
      <c r="A18" s="46"/>
      <c r="B18" s="46"/>
      <c r="C18" s="46"/>
      <c r="D18" s="46"/>
      <c r="E18" s="47"/>
      <c r="F18" s="46"/>
      <c r="G18" s="46"/>
      <c r="H18" s="48"/>
      <c r="I18" s="53"/>
    </row>
    <row r="19" spans="1:9" ht="19.5" customHeight="1">
      <c r="A19" s="46"/>
      <c r="B19" s="46"/>
      <c r="C19" s="46"/>
      <c r="D19" s="46"/>
      <c r="E19" s="51"/>
      <c r="F19" s="46"/>
      <c r="G19" s="46"/>
      <c r="H19" s="48"/>
      <c r="I19" s="53"/>
    </row>
    <row r="20" spans="1:9" ht="19.5" customHeight="1">
      <c r="A20" s="46"/>
      <c r="B20" s="46"/>
      <c r="C20" s="46"/>
      <c r="D20" s="46"/>
      <c r="E20" s="50"/>
      <c r="F20" s="46"/>
      <c r="G20" s="46"/>
      <c r="H20" s="48"/>
      <c r="I20" s="53"/>
    </row>
    <row r="21" spans="1:9" ht="19.5" customHeight="1">
      <c r="A21" s="50"/>
      <c r="B21" s="50"/>
      <c r="C21" s="50"/>
      <c r="D21" s="50"/>
      <c r="E21" s="50"/>
      <c r="F21" s="46"/>
      <c r="G21" s="46"/>
      <c r="H21" s="48"/>
      <c r="I21" s="53"/>
    </row>
    <row r="22" spans="1:9" ht="19.5" customHeight="1">
      <c r="A22" s="48"/>
      <c r="B22" s="48"/>
      <c r="C22" s="48"/>
      <c r="D22" s="48"/>
      <c r="E22" s="52"/>
      <c r="F22" s="48"/>
      <c r="G22" s="48"/>
      <c r="H22" s="48"/>
      <c r="I22" s="53"/>
    </row>
    <row r="23" spans="1:9" ht="19.5" customHeight="1">
      <c r="A23" s="48"/>
      <c r="B23" s="48"/>
      <c r="C23" s="48"/>
      <c r="D23" s="48"/>
      <c r="E23" s="52"/>
      <c r="F23" s="48"/>
      <c r="G23" s="48"/>
      <c r="H23" s="48"/>
      <c r="I23" s="53"/>
    </row>
    <row r="24" spans="1:9" ht="19.5" customHeight="1">
      <c r="A24" s="48"/>
      <c r="B24" s="48"/>
      <c r="C24" s="48"/>
      <c r="D24" s="48"/>
      <c r="E24" s="52"/>
      <c r="F24" s="48"/>
      <c r="G24" s="48"/>
      <c r="H24" s="48"/>
      <c r="I24" s="53"/>
    </row>
    <row r="25" spans="1:9" ht="19.5" customHeight="1">
      <c r="A25" s="48"/>
      <c r="B25" s="48"/>
      <c r="C25" s="48"/>
      <c r="D25" s="48"/>
      <c r="E25" s="52"/>
      <c r="F25" s="48"/>
      <c r="G25" s="48"/>
      <c r="H25" s="48"/>
      <c r="I25" s="53"/>
    </row>
    <row r="26" spans="1:9" ht="19.5" customHeight="1">
      <c r="A26" s="53"/>
      <c r="B26" s="53"/>
      <c r="C26" s="53"/>
      <c r="D26" s="53"/>
      <c r="E26" s="54"/>
      <c r="F26" s="53"/>
      <c r="G26" s="53"/>
      <c r="H26" s="53"/>
      <c r="I26" s="53"/>
    </row>
    <row r="27" spans="1:9" ht="19.5" customHeight="1">
      <c r="A27" s="53"/>
      <c r="B27" s="53"/>
      <c r="C27" s="53"/>
      <c r="D27" s="53"/>
      <c r="E27" s="54"/>
      <c r="F27" s="53"/>
      <c r="G27" s="53"/>
      <c r="H27" s="53"/>
      <c r="I27" s="53"/>
    </row>
    <row r="28" spans="1:9" ht="19.5" customHeight="1">
      <c r="A28" s="53"/>
      <c r="B28" s="53"/>
      <c r="C28" s="53"/>
      <c r="D28" s="53"/>
      <c r="E28" s="54"/>
      <c r="F28" s="53"/>
      <c r="G28" s="53"/>
      <c r="H28" s="53"/>
      <c r="I28" s="53"/>
    </row>
    <row r="29" spans="1:9" ht="19.5" customHeight="1">
      <c r="A29" s="53"/>
      <c r="B29" s="53"/>
      <c r="C29" s="53"/>
      <c r="D29" s="53"/>
      <c r="E29" s="54"/>
      <c r="F29" s="53"/>
      <c r="G29" s="53"/>
      <c r="H29" s="53"/>
      <c r="I29" s="53"/>
    </row>
    <row r="30" spans="1:9" ht="19.5" customHeight="1">
      <c r="A30" s="53"/>
      <c r="B30" s="53"/>
      <c r="C30" s="53"/>
      <c r="D30" s="53"/>
      <c r="E30" s="54"/>
      <c r="F30" s="53"/>
      <c r="G30" s="53"/>
      <c r="H30" s="53"/>
      <c r="I30" s="53"/>
    </row>
    <row r="31" spans="1:9" ht="19.5" customHeight="1">
      <c r="A31" s="53"/>
      <c r="B31" s="53"/>
      <c r="C31" s="53"/>
      <c r="D31" s="53"/>
      <c r="E31" s="54"/>
      <c r="F31" s="53"/>
      <c r="G31" s="53"/>
      <c r="H31" s="53"/>
      <c r="I31" s="53"/>
    </row>
  </sheetData>
  <sheetProtection/>
  <mergeCells count="7">
    <mergeCell ref="A3:H3"/>
    <mergeCell ref="C5:H5"/>
    <mergeCell ref="A5:A7"/>
    <mergeCell ref="B5:B7"/>
    <mergeCell ref="C6:C7"/>
    <mergeCell ref="D6:D7"/>
    <mergeCell ref="H6:H7"/>
  </mergeCells>
  <printOptions horizontalCentered="1"/>
  <pageMargins left="0.75" right="0.75" top="0.83" bottom="1" header="0.5" footer="0.5"/>
  <pageSetup horizontalDpi="600" verticalDpi="600" orientation="landscape" paperSize="9" scale="85"/>
</worksheet>
</file>

<file path=xl/worksheets/sheet13.xml><?xml version="1.0" encoding="utf-8"?>
<worksheet xmlns="http://schemas.openxmlformats.org/spreadsheetml/2006/main" xmlns:r="http://schemas.openxmlformats.org/officeDocument/2006/relationships">
  <dimension ref="A1:IK49"/>
  <sheetViews>
    <sheetView zoomScalePageLayoutView="0" workbookViewId="0" topLeftCell="A3">
      <selection activeCell="A4" sqref="A4"/>
    </sheetView>
  </sheetViews>
  <sheetFormatPr defaultColWidth="6.875" defaultRowHeight="12.75" customHeight="1"/>
  <cols>
    <col min="1" max="3" width="4.625" style="2" customWidth="1"/>
    <col min="4" max="4" width="12.75390625" style="2" customWidth="1"/>
    <col min="5" max="5" width="69.25390625" style="2" customWidth="1"/>
    <col min="6" max="8" width="14.75390625" style="2" customWidth="1"/>
    <col min="9" max="245" width="8.00390625" style="2" customWidth="1"/>
    <col min="246" max="16384" width="6.875" style="2" customWidth="1"/>
  </cols>
  <sheetData>
    <row r="1" spans="1:3" ht="19.5" customHeight="1">
      <c r="A1" s="296"/>
      <c r="B1" s="296"/>
      <c r="C1" s="296"/>
    </row>
    <row r="2" spans="1:245" ht="19.5" customHeight="1">
      <c r="A2" s="3"/>
      <c r="B2" s="4"/>
      <c r="C2" s="4"/>
      <c r="D2" s="4"/>
      <c r="E2" s="4"/>
      <c r="F2" s="4"/>
      <c r="G2" s="4"/>
      <c r="H2" s="5" t="s">
        <v>292</v>
      </c>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c r="IG2" s="28"/>
      <c r="IH2" s="28"/>
      <c r="II2" s="28"/>
      <c r="IJ2" s="28"/>
      <c r="IK2" s="28"/>
    </row>
    <row r="3" spans="1:245" ht="19.5" customHeight="1">
      <c r="A3" s="249" t="s">
        <v>293</v>
      </c>
      <c r="B3" s="249"/>
      <c r="C3" s="249"/>
      <c r="D3" s="249"/>
      <c r="E3" s="249"/>
      <c r="F3" s="249"/>
      <c r="G3" s="249"/>
      <c r="H3" s="249"/>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c r="IJ3" s="28"/>
      <c r="IK3" s="28"/>
    </row>
    <row r="4" spans="1:245" ht="19.5" customHeight="1">
      <c r="A4" s="68" t="s">
        <v>4</v>
      </c>
      <c r="B4" s="6"/>
      <c r="C4" s="6"/>
      <c r="D4" s="6"/>
      <c r="E4" s="6"/>
      <c r="F4" s="7"/>
      <c r="G4" s="7"/>
      <c r="H4" s="8" t="s">
        <v>5</v>
      </c>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row>
    <row r="5" spans="1:245" ht="19.5" customHeight="1">
      <c r="A5" s="9" t="s">
        <v>33</v>
      </c>
      <c r="B5" s="9"/>
      <c r="C5" s="9"/>
      <c r="D5" s="10"/>
      <c r="E5" s="11"/>
      <c r="F5" s="259" t="s">
        <v>294</v>
      </c>
      <c r="G5" s="259"/>
      <c r="H5" s="259"/>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row>
    <row r="6" spans="1:245" ht="19.5" customHeight="1">
      <c r="A6" s="12" t="s">
        <v>44</v>
      </c>
      <c r="B6" s="13"/>
      <c r="C6" s="14"/>
      <c r="D6" s="297" t="s">
        <v>45</v>
      </c>
      <c r="E6" s="257" t="s">
        <v>89</v>
      </c>
      <c r="F6" s="252" t="s">
        <v>34</v>
      </c>
      <c r="G6" s="252" t="s">
        <v>85</v>
      </c>
      <c r="H6" s="259" t="s">
        <v>86</v>
      </c>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row>
    <row r="7" spans="1:245" ht="19.5" customHeight="1">
      <c r="A7" s="16" t="s">
        <v>54</v>
      </c>
      <c r="B7" s="17" t="s">
        <v>55</v>
      </c>
      <c r="C7" s="18" t="s">
        <v>56</v>
      </c>
      <c r="D7" s="299"/>
      <c r="E7" s="258"/>
      <c r="F7" s="253"/>
      <c r="G7" s="253"/>
      <c r="H7" s="260"/>
      <c r="I7" s="33"/>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row>
    <row r="8" spans="1:245" ht="24" customHeight="1">
      <c r="A8" s="21"/>
      <c r="B8" s="21"/>
      <c r="C8" s="21"/>
      <c r="D8" s="21"/>
      <c r="E8" s="21"/>
      <c r="F8" s="22"/>
      <c r="G8" s="23"/>
      <c r="H8" s="22"/>
      <c r="I8" s="33"/>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32"/>
      <c r="IK8" s="32"/>
    </row>
    <row r="9" spans="1:245" ht="24" customHeight="1">
      <c r="A9" s="21"/>
      <c r="B9" s="21"/>
      <c r="C9" s="21"/>
      <c r="D9" s="21"/>
      <c r="E9" s="21"/>
      <c r="F9" s="22"/>
      <c r="G9" s="23"/>
      <c r="H9" s="22"/>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row>
    <row r="10" spans="1:245" ht="24" customHeight="1">
      <c r="A10" s="21"/>
      <c r="B10" s="21"/>
      <c r="C10" s="21"/>
      <c r="D10" s="21"/>
      <c r="E10" s="21"/>
      <c r="F10" s="22"/>
      <c r="G10" s="23"/>
      <c r="H10" s="22"/>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24"/>
      <c r="HS10" s="24"/>
      <c r="HT10" s="24"/>
      <c r="HU10" s="24"/>
      <c r="HV10" s="24"/>
      <c r="HW10" s="24"/>
      <c r="HX10" s="24"/>
      <c r="HY10" s="24"/>
      <c r="HZ10" s="24"/>
      <c r="IA10" s="24"/>
      <c r="IB10" s="24"/>
      <c r="IC10" s="24"/>
      <c r="ID10" s="24"/>
      <c r="IE10" s="24"/>
      <c r="IF10" s="24"/>
      <c r="IG10" s="24"/>
      <c r="IH10" s="24"/>
      <c r="II10" s="24"/>
      <c r="IJ10" s="24"/>
      <c r="IK10" s="24"/>
    </row>
    <row r="11" spans="1:245" ht="24" customHeight="1">
      <c r="A11" s="21"/>
      <c r="B11" s="21"/>
      <c r="C11" s="21"/>
      <c r="D11" s="21"/>
      <c r="E11" s="21"/>
      <c r="F11" s="22"/>
      <c r="G11" s="23"/>
      <c r="H11" s="22"/>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c r="HV11" s="24"/>
      <c r="HW11" s="24"/>
      <c r="HX11" s="24"/>
      <c r="HY11" s="24"/>
      <c r="HZ11" s="24"/>
      <c r="IA11" s="24"/>
      <c r="IB11" s="24"/>
      <c r="IC11" s="24"/>
      <c r="ID11" s="24"/>
      <c r="IE11" s="24"/>
      <c r="IF11" s="24"/>
      <c r="IG11" s="24"/>
      <c r="IH11" s="24"/>
      <c r="II11" s="24"/>
      <c r="IJ11" s="24"/>
      <c r="IK11" s="24"/>
    </row>
    <row r="12" spans="1:245" ht="24" customHeight="1">
      <c r="A12" s="21"/>
      <c r="B12" s="21"/>
      <c r="C12" s="21"/>
      <c r="D12" s="21"/>
      <c r="E12" s="21"/>
      <c r="F12" s="22"/>
      <c r="G12" s="23"/>
      <c r="H12" s="22"/>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c r="HA12" s="24"/>
      <c r="HB12" s="24"/>
      <c r="HC12" s="24"/>
      <c r="HD12" s="24"/>
      <c r="HE12" s="24"/>
      <c r="HF12" s="24"/>
      <c r="HG12" s="24"/>
      <c r="HH12" s="24"/>
      <c r="HI12" s="24"/>
      <c r="HJ12" s="24"/>
      <c r="HK12" s="24"/>
      <c r="HL12" s="24"/>
      <c r="HM12" s="24"/>
      <c r="HN12" s="24"/>
      <c r="HO12" s="24"/>
      <c r="HP12" s="24"/>
      <c r="HQ12" s="24"/>
      <c r="HR12" s="24"/>
      <c r="HS12" s="24"/>
      <c r="HT12" s="24"/>
      <c r="HU12" s="24"/>
      <c r="HV12" s="24"/>
      <c r="HW12" s="24"/>
      <c r="HX12" s="24"/>
      <c r="HY12" s="24"/>
      <c r="HZ12" s="24"/>
      <c r="IA12" s="24"/>
      <c r="IB12" s="24"/>
      <c r="IC12" s="24"/>
      <c r="ID12" s="24"/>
      <c r="IE12" s="24"/>
      <c r="IF12" s="24"/>
      <c r="IG12" s="24"/>
      <c r="IH12" s="24"/>
      <c r="II12" s="24"/>
      <c r="IJ12" s="24"/>
      <c r="IK12" s="24"/>
    </row>
    <row r="13" spans="1:245" ht="24" customHeight="1">
      <c r="A13" s="21"/>
      <c r="B13" s="21"/>
      <c r="C13" s="21"/>
      <c r="D13" s="21"/>
      <c r="E13" s="21"/>
      <c r="F13" s="22"/>
      <c r="G13" s="23"/>
      <c r="H13" s="22"/>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4"/>
      <c r="HT13" s="24"/>
      <c r="HU13" s="24"/>
      <c r="HV13" s="24"/>
      <c r="HW13" s="24"/>
      <c r="HX13" s="24"/>
      <c r="HY13" s="24"/>
      <c r="HZ13" s="24"/>
      <c r="IA13" s="24"/>
      <c r="IB13" s="24"/>
      <c r="IC13" s="24"/>
      <c r="ID13" s="24"/>
      <c r="IE13" s="24"/>
      <c r="IF13" s="24"/>
      <c r="IG13" s="24"/>
      <c r="IH13" s="24"/>
      <c r="II13" s="24"/>
      <c r="IJ13" s="24"/>
      <c r="IK13" s="24"/>
    </row>
    <row r="14" spans="1:245" ht="24" customHeight="1">
      <c r="A14" s="21"/>
      <c r="B14" s="21"/>
      <c r="C14" s="21"/>
      <c r="D14" s="21"/>
      <c r="E14" s="21"/>
      <c r="F14" s="22"/>
      <c r="G14" s="23"/>
      <c r="H14" s="22"/>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c r="IA14" s="24"/>
      <c r="IB14" s="24"/>
      <c r="IC14" s="24"/>
      <c r="ID14" s="24"/>
      <c r="IE14" s="24"/>
      <c r="IF14" s="24"/>
      <c r="IG14" s="24"/>
      <c r="IH14" s="24"/>
      <c r="II14" s="24"/>
      <c r="IJ14" s="24"/>
      <c r="IK14" s="24"/>
    </row>
    <row r="15" spans="1:245" ht="24" customHeight="1">
      <c r="A15" s="21"/>
      <c r="B15" s="21"/>
      <c r="C15" s="21"/>
      <c r="D15" s="21"/>
      <c r="E15" s="21"/>
      <c r="F15" s="22"/>
      <c r="G15" s="23"/>
      <c r="H15" s="22"/>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24"/>
      <c r="IJ15" s="24"/>
      <c r="IK15" s="24"/>
    </row>
    <row r="16" spans="1:245" ht="24" customHeight="1">
      <c r="A16" s="21"/>
      <c r="B16" s="21"/>
      <c r="C16" s="21"/>
      <c r="D16" s="21"/>
      <c r="E16" s="21"/>
      <c r="F16" s="22"/>
      <c r="G16" s="23"/>
      <c r="H16" s="22"/>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4"/>
      <c r="ID16" s="24"/>
      <c r="IE16" s="24"/>
      <c r="IF16" s="24"/>
      <c r="IG16" s="24"/>
      <c r="IH16" s="24"/>
      <c r="II16" s="24"/>
      <c r="IJ16" s="24"/>
      <c r="IK16" s="24"/>
    </row>
    <row r="17" spans="1:245" ht="24" customHeight="1">
      <c r="A17" s="21"/>
      <c r="B17" s="21"/>
      <c r="C17" s="21"/>
      <c r="D17" s="21"/>
      <c r="E17" s="21"/>
      <c r="F17" s="22"/>
      <c r="G17" s="23"/>
      <c r="H17" s="22"/>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c r="HA17" s="24"/>
      <c r="HB17" s="24"/>
      <c r="HC17" s="24"/>
      <c r="HD17" s="24"/>
      <c r="HE17" s="24"/>
      <c r="HF17" s="24"/>
      <c r="HG17" s="24"/>
      <c r="HH17" s="24"/>
      <c r="HI17" s="24"/>
      <c r="HJ17" s="24"/>
      <c r="HK17" s="24"/>
      <c r="HL17" s="24"/>
      <c r="HM17" s="24"/>
      <c r="HN17" s="24"/>
      <c r="HO17" s="24"/>
      <c r="HP17" s="24"/>
      <c r="HQ17" s="24"/>
      <c r="HR17" s="24"/>
      <c r="HS17" s="24"/>
      <c r="HT17" s="24"/>
      <c r="HU17" s="24"/>
      <c r="HV17" s="24"/>
      <c r="HW17" s="24"/>
      <c r="HX17" s="24"/>
      <c r="HY17" s="24"/>
      <c r="HZ17" s="24"/>
      <c r="IA17" s="24"/>
      <c r="IB17" s="24"/>
      <c r="IC17" s="24"/>
      <c r="ID17" s="24"/>
      <c r="IE17" s="24"/>
      <c r="IF17" s="24"/>
      <c r="IG17" s="24"/>
      <c r="IH17" s="24"/>
      <c r="II17" s="24"/>
      <c r="IJ17" s="24"/>
      <c r="IK17" s="24"/>
    </row>
    <row r="18" spans="1:245" ht="24" customHeight="1">
      <c r="A18" s="21"/>
      <c r="B18" s="21"/>
      <c r="C18" s="21"/>
      <c r="D18" s="21"/>
      <c r="E18" s="21"/>
      <c r="F18" s="22"/>
      <c r="G18" s="23"/>
      <c r="H18" s="22"/>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c r="HK18" s="24"/>
      <c r="HL18" s="24"/>
      <c r="HM18" s="24"/>
      <c r="HN18" s="24"/>
      <c r="HO18" s="24"/>
      <c r="HP18" s="24"/>
      <c r="HQ18" s="24"/>
      <c r="HR18" s="24"/>
      <c r="HS18" s="24"/>
      <c r="HT18" s="24"/>
      <c r="HU18" s="24"/>
      <c r="HV18" s="24"/>
      <c r="HW18" s="24"/>
      <c r="HX18" s="24"/>
      <c r="HY18" s="24"/>
      <c r="HZ18" s="24"/>
      <c r="IA18" s="24"/>
      <c r="IB18" s="24"/>
      <c r="IC18" s="24"/>
      <c r="ID18" s="24"/>
      <c r="IE18" s="24"/>
      <c r="IF18" s="24"/>
      <c r="IG18" s="24"/>
      <c r="IH18" s="24"/>
      <c r="II18" s="24"/>
      <c r="IJ18" s="24"/>
      <c r="IK18" s="24"/>
    </row>
    <row r="19" spans="1:245" ht="24" customHeight="1">
      <c r="A19" s="21"/>
      <c r="B19" s="21"/>
      <c r="C19" s="21"/>
      <c r="D19" s="21"/>
      <c r="E19" s="21"/>
      <c r="F19" s="22"/>
      <c r="G19" s="23"/>
      <c r="H19" s="22"/>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c r="HI19" s="24"/>
      <c r="HJ19" s="24"/>
      <c r="HK19" s="24"/>
      <c r="HL19" s="24"/>
      <c r="HM19" s="24"/>
      <c r="HN19" s="24"/>
      <c r="HO19" s="24"/>
      <c r="HP19" s="24"/>
      <c r="HQ19" s="24"/>
      <c r="HR19" s="24"/>
      <c r="HS19" s="24"/>
      <c r="HT19" s="24"/>
      <c r="HU19" s="24"/>
      <c r="HV19" s="24"/>
      <c r="HW19" s="24"/>
      <c r="HX19" s="24"/>
      <c r="HY19" s="24"/>
      <c r="HZ19" s="24"/>
      <c r="IA19" s="24"/>
      <c r="IB19" s="24"/>
      <c r="IC19" s="24"/>
      <c r="ID19" s="24"/>
      <c r="IE19" s="24"/>
      <c r="IF19" s="24"/>
      <c r="IG19" s="24"/>
      <c r="IH19" s="24"/>
      <c r="II19" s="24"/>
      <c r="IJ19" s="24"/>
      <c r="IK19" s="24"/>
    </row>
    <row r="20" spans="1:245" ht="24" customHeight="1">
      <c r="A20" s="21"/>
      <c r="B20" s="21"/>
      <c r="C20" s="21"/>
      <c r="D20" s="21"/>
      <c r="E20" s="21"/>
      <c r="F20" s="22"/>
      <c r="G20" s="23"/>
      <c r="H20" s="22"/>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4"/>
      <c r="GQ20" s="24"/>
      <c r="GR20" s="24"/>
      <c r="GS20" s="24"/>
      <c r="GT20" s="24"/>
      <c r="GU20" s="24"/>
      <c r="GV20" s="24"/>
      <c r="GW20" s="24"/>
      <c r="GX20" s="24"/>
      <c r="GY20" s="24"/>
      <c r="GZ20" s="24"/>
      <c r="HA20" s="24"/>
      <c r="HB20" s="24"/>
      <c r="HC20" s="24"/>
      <c r="HD20" s="24"/>
      <c r="HE20" s="24"/>
      <c r="HF20" s="24"/>
      <c r="HG20" s="24"/>
      <c r="HH20" s="24"/>
      <c r="HI20" s="24"/>
      <c r="HJ20" s="24"/>
      <c r="HK20" s="24"/>
      <c r="HL20" s="24"/>
      <c r="HM20" s="24"/>
      <c r="HN20" s="24"/>
      <c r="HO20" s="24"/>
      <c r="HP20" s="24"/>
      <c r="HQ20" s="24"/>
      <c r="HR20" s="24"/>
      <c r="HS20" s="24"/>
      <c r="HT20" s="24"/>
      <c r="HU20" s="24"/>
      <c r="HV20" s="24"/>
      <c r="HW20" s="24"/>
      <c r="HX20" s="24"/>
      <c r="HY20" s="24"/>
      <c r="HZ20" s="24"/>
      <c r="IA20" s="24"/>
      <c r="IB20" s="24"/>
      <c r="IC20" s="24"/>
      <c r="ID20" s="24"/>
      <c r="IE20" s="24"/>
      <c r="IF20" s="24"/>
      <c r="IG20" s="24"/>
      <c r="IH20" s="24"/>
      <c r="II20" s="24"/>
      <c r="IJ20" s="24"/>
      <c r="IK20" s="24"/>
    </row>
    <row r="21" spans="1:245" ht="24" customHeight="1">
      <c r="A21" s="21"/>
      <c r="B21" s="21"/>
      <c r="C21" s="21"/>
      <c r="D21" s="21"/>
      <c r="E21" s="21"/>
      <c r="F21" s="22"/>
      <c r="G21" s="23"/>
      <c r="H21" s="22"/>
      <c r="I21" s="24"/>
      <c r="J21" s="3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c r="GG21" s="24"/>
      <c r="GH21" s="24"/>
      <c r="GI21" s="24"/>
      <c r="GJ21" s="24"/>
      <c r="GK21" s="24"/>
      <c r="GL21" s="24"/>
      <c r="GM21" s="24"/>
      <c r="GN21" s="24"/>
      <c r="GO21" s="24"/>
      <c r="GP21" s="24"/>
      <c r="GQ21" s="24"/>
      <c r="GR21" s="24"/>
      <c r="GS21" s="24"/>
      <c r="GT21" s="24"/>
      <c r="GU21" s="24"/>
      <c r="GV21" s="24"/>
      <c r="GW21" s="24"/>
      <c r="GX21" s="24"/>
      <c r="GY21" s="24"/>
      <c r="GZ21" s="24"/>
      <c r="HA21" s="24"/>
      <c r="HB21" s="24"/>
      <c r="HC21" s="24"/>
      <c r="HD21" s="24"/>
      <c r="HE21" s="24"/>
      <c r="HF21" s="24"/>
      <c r="HG21" s="24"/>
      <c r="HH21" s="24"/>
      <c r="HI21" s="24"/>
      <c r="HJ21" s="24"/>
      <c r="HK21" s="24"/>
      <c r="HL21" s="24"/>
      <c r="HM21" s="24"/>
      <c r="HN21" s="24"/>
      <c r="HO21" s="24"/>
      <c r="HP21" s="24"/>
      <c r="HQ21" s="24"/>
      <c r="HR21" s="24"/>
      <c r="HS21" s="24"/>
      <c r="HT21" s="24"/>
      <c r="HU21" s="24"/>
      <c r="HV21" s="24"/>
      <c r="HW21" s="24"/>
      <c r="HX21" s="24"/>
      <c r="HY21" s="24"/>
      <c r="HZ21" s="24"/>
      <c r="IA21" s="24"/>
      <c r="IB21" s="24"/>
      <c r="IC21" s="24"/>
      <c r="ID21" s="24"/>
      <c r="IE21" s="24"/>
      <c r="IF21" s="24"/>
      <c r="IG21" s="24"/>
      <c r="IH21" s="24"/>
      <c r="II21" s="24"/>
      <c r="IJ21" s="24"/>
      <c r="IK21" s="24"/>
    </row>
    <row r="22" spans="1:245" ht="24" customHeight="1">
      <c r="A22" s="21"/>
      <c r="B22" s="21"/>
      <c r="C22" s="21"/>
      <c r="D22" s="21"/>
      <c r="E22" s="21"/>
      <c r="F22" s="22"/>
      <c r="G22" s="23"/>
      <c r="H22" s="22"/>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c r="GG22" s="24"/>
      <c r="GH22" s="24"/>
      <c r="GI22" s="24"/>
      <c r="GJ22" s="24"/>
      <c r="GK22" s="24"/>
      <c r="GL22" s="24"/>
      <c r="GM22" s="24"/>
      <c r="GN22" s="24"/>
      <c r="GO22" s="24"/>
      <c r="GP22" s="24"/>
      <c r="GQ22" s="24"/>
      <c r="GR22" s="24"/>
      <c r="GS22" s="24"/>
      <c r="GT22" s="24"/>
      <c r="GU22" s="24"/>
      <c r="GV22" s="24"/>
      <c r="GW22" s="24"/>
      <c r="GX22" s="24"/>
      <c r="GY22" s="24"/>
      <c r="GZ22" s="24"/>
      <c r="HA22" s="24"/>
      <c r="HB22" s="24"/>
      <c r="HC22" s="24"/>
      <c r="HD22" s="24"/>
      <c r="HE22" s="24"/>
      <c r="HF22" s="24"/>
      <c r="HG22" s="24"/>
      <c r="HH22" s="24"/>
      <c r="HI22" s="24"/>
      <c r="HJ22" s="24"/>
      <c r="HK22" s="24"/>
      <c r="HL22" s="24"/>
      <c r="HM22" s="24"/>
      <c r="HN22" s="24"/>
      <c r="HO22" s="24"/>
      <c r="HP22" s="24"/>
      <c r="HQ22" s="24"/>
      <c r="HR22" s="24"/>
      <c r="HS22" s="24"/>
      <c r="HT22" s="24"/>
      <c r="HU22" s="24"/>
      <c r="HV22" s="24"/>
      <c r="HW22" s="24"/>
      <c r="HX22" s="24"/>
      <c r="HY22" s="24"/>
      <c r="HZ22" s="24"/>
      <c r="IA22" s="24"/>
      <c r="IB22" s="24"/>
      <c r="IC22" s="24"/>
      <c r="ID22" s="24"/>
      <c r="IE22" s="24"/>
      <c r="IF22" s="24"/>
      <c r="IG22" s="24"/>
      <c r="IH22" s="24"/>
      <c r="II22" s="24"/>
      <c r="IJ22" s="24"/>
      <c r="IK22" s="24"/>
    </row>
    <row r="23" spans="1:245" ht="24" customHeight="1">
      <c r="A23" s="21"/>
      <c r="B23" s="21"/>
      <c r="C23" s="21"/>
      <c r="D23" s="21"/>
      <c r="E23" s="21"/>
      <c r="F23" s="22"/>
      <c r="G23" s="23"/>
      <c r="H23" s="22"/>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c r="FF23" s="24"/>
      <c r="FG23" s="24"/>
      <c r="FH23" s="24"/>
      <c r="FI23" s="24"/>
      <c r="FJ23" s="24"/>
      <c r="FK23" s="24"/>
      <c r="FL23" s="24"/>
      <c r="FM23" s="24"/>
      <c r="FN23" s="24"/>
      <c r="FO23" s="24"/>
      <c r="FP23" s="24"/>
      <c r="FQ23" s="24"/>
      <c r="FR23" s="24"/>
      <c r="FS23" s="24"/>
      <c r="FT23" s="24"/>
      <c r="FU23" s="24"/>
      <c r="FV23" s="24"/>
      <c r="FW23" s="24"/>
      <c r="FX23" s="24"/>
      <c r="FY23" s="24"/>
      <c r="FZ23" s="24"/>
      <c r="GA23" s="24"/>
      <c r="GB23" s="24"/>
      <c r="GC23" s="24"/>
      <c r="GD23" s="24"/>
      <c r="GE23" s="24"/>
      <c r="GF23" s="24"/>
      <c r="GG23" s="24"/>
      <c r="GH23" s="24"/>
      <c r="GI23" s="24"/>
      <c r="GJ23" s="24"/>
      <c r="GK23" s="24"/>
      <c r="GL23" s="24"/>
      <c r="GM23" s="24"/>
      <c r="GN23" s="24"/>
      <c r="GO23" s="24"/>
      <c r="GP23" s="24"/>
      <c r="GQ23" s="24"/>
      <c r="GR23" s="24"/>
      <c r="GS23" s="24"/>
      <c r="GT23" s="24"/>
      <c r="GU23" s="24"/>
      <c r="GV23" s="24"/>
      <c r="GW23" s="24"/>
      <c r="GX23" s="24"/>
      <c r="GY23" s="24"/>
      <c r="GZ23" s="24"/>
      <c r="HA23" s="24"/>
      <c r="HB23" s="24"/>
      <c r="HC23" s="24"/>
      <c r="HD23" s="24"/>
      <c r="HE23" s="24"/>
      <c r="HF23" s="24"/>
      <c r="HG23" s="24"/>
      <c r="HH23" s="24"/>
      <c r="HI23" s="24"/>
      <c r="HJ23" s="24"/>
      <c r="HK23" s="24"/>
      <c r="HL23" s="24"/>
      <c r="HM23" s="24"/>
      <c r="HN23" s="24"/>
      <c r="HO23" s="24"/>
      <c r="HP23" s="24"/>
      <c r="HQ23" s="24"/>
      <c r="HR23" s="24"/>
      <c r="HS23" s="24"/>
      <c r="HT23" s="24"/>
      <c r="HU23" s="24"/>
      <c r="HV23" s="24"/>
      <c r="HW23" s="24"/>
      <c r="HX23" s="24"/>
      <c r="HY23" s="24"/>
      <c r="HZ23" s="24"/>
      <c r="IA23" s="24"/>
      <c r="IB23" s="24"/>
      <c r="IC23" s="24"/>
      <c r="ID23" s="24"/>
      <c r="IE23" s="24"/>
      <c r="IF23" s="24"/>
      <c r="IG23" s="24"/>
      <c r="IH23" s="24"/>
      <c r="II23" s="24"/>
      <c r="IJ23" s="24"/>
      <c r="IK23" s="24"/>
    </row>
    <row r="24" spans="1:245" ht="24" customHeight="1">
      <c r="A24" s="21"/>
      <c r="B24" s="21"/>
      <c r="C24" s="21"/>
      <c r="D24" s="21"/>
      <c r="E24" s="21"/>
      <c r="F24" s="22"/>
      <c r="G24" s="23"/>
      <c r="H24" s="22"/>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24"/>
      <c r="FL24" s="24"/>
      <c r="FM24" s="24"/>
      <c r="FN24" s="24"/>
      <c r="FO24" s="24"/>
      <c r="FP24" s="24"/>
      <c r="FQ24" s="24"/>
      <c r="FR24" s="24"/>
      <c r="FS24" s="24"/>
      <c r="FT24" s="24"/>
      <c r="FU24" s="24"/>
      <c r="FV24" s="24"/>
      <c r="FW24" s="24"/>
      <c r="FX24" s="24"/>
      <c r="FY24" s="24"/>
      <c r="FZ24" s="24"/>
      <c r="GA24" s="24"/>
      <c r="GB24" s="24"/>
      <c r="GC24" s="24"/>
      <c r="GD24" s="24"/>
      <c r="GE24" s="24"/>
      <c r="GF24" s="24"/>
      <c r="GG24" s="24"/>
      <c r="GH24" s="24"/>
      <c r="GI24" s="24"/>
      <c r="GJ24" s="24"/>
      <c r="GK24" s="24"/>
      <c r="GL24" s="24"/>
      <c r="GM24" s="24"/>
      <c r="GN24" s="24"/>
      <c r="GO24" s="24"/>
      <c r="GP24" s="24"/>
      <c r="GQ24" s="24"/>
      <c r="GR24" s="24"/>
      <c r="GS24" s="24"/>
      <c r="GT24" s="24"/>
      <c r="GU24" s="24"/>
      <c r="GV24" s="24"/>
      <c r="GW24" s="24"/>
      <c r="GX24" s="24"/>
      <c r="GY24" s="24"/>
      <c r="GZ24" s="24"/>
      <c r="HA24" s="24"/>
      <c r="HB24" s="24"/>
      <c r="HC24" s="24"/>
      <c r="HD24" s="24"/>
      <c r="HE24" s="24"/>
      <c r="HF24" s="24"/>
      <c r="HG24" s="24"/>
      <c r="HH24" s="24"/>
      <c r="HI24" s="24"/>
      <c r="HJ24" s="24"/>
      <c r="HK24" s="24"/>
      <c r="HL24" s="24"/>
      <c r="HM24" s="24"/>
      <c r="HN24" s="24"/>
      <c r="HO24" s="24"/>
      <c r="HP24" s="24"/>
      <c r="HQ24" s="24"/>
      <c r="HR24" s="24"/>
      <c r="HS24" s="24"/>
      <c r="HT24" s="24"/>
      <c r="HU24" s="24"/>
      <c r="HV24" s="24"/>
      <c r="HW24" s="24"/>
      <c r="HX24" s="24"/>
      <c r="HY24" s="24"/>
      <c r="HZ24" s="24"/>
      <c r="IA24" s="24"/>
      <c r="IB24" s="24"/>
      <c r="IC24" s="24"/>
      <c r="ID24" s="24"/>
      <c r="IE24" s="24"/>
      <c r="IF24" s="24"/>
      <c r="IG24" s="24"/>
      <c r="IH24" s="24"/>
      <c r="II24" s="24"/>
      <c r="IJ24" s="24"/>
      <c r="IK24" s="24"/>
    </row>
    <row r="25" spans="1:245" ht="19.5" customHeight="1">
      <c r="A25" s="24"/>
      <c r="B25" s="24"/>
      <c r="C25" s="24"/>
      <c r="D25" s="25"/>
      <c r="E25" s="25"/>
      <c r="F25" s="25"/>
      <c r="G25" s="25"/>
      <c r="H25" s="25"/>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c r="FR25" s="24"/>
      <c r="FS25" s="24"/>
      <c r="FT25" s="24"/>
      <c r="FU25" s="24"/>
      <c r="FV25" s="24"/>
      <c r="FW25" s="24"/>
      <c r="FX25" s="24"/>
      <c r="FY25" s="24"/>
      <c r="FZ25" s="24"/>
      <c r="GA25" s="24"/>
      <c r="GB25" s="24"/>
      <c r="GC25" s="24"/>
      <c r="GD25" s="24"/>
      <c r="GE25" s="24"/>
      <c r="GF25" s="24"/>
      <c r="GG25" s="24"/>
      <c r="GH25" s="24"/>
      <c r="GI25" s="24"/>
      <c r="GJ25" s="24"/>
      <c r="GK25" s="24"/>
      <c r="GL25" s="24"/>
      <c r="GM25" s="24"/>
      <c r="GN25" s="24"/>
      <c r="GO25" s="24"/>
      <c r="GP25" s="24"/>
      <c r="GQ25" s="24"/>
      <c r="GR25" s="24"/>
      <c r="GS25" s="24"/>
      <c r="GT25" s="24"/>
      <c r="GU25" s="24"/>
      <c r="GV25" s="24"/>
      <c r="GW25" s="24"/>
      <c r="GX25" s="24"/>
      <c r="GY25" s="24"/>
      <c r="GZ25" s="24"/>
      <c r="HA25" s="24"/>
      <c r="HB25" s="24"/>
      <c r="HC25" s="24"/>
      <c r="HD25" s="24"/>
      <c r="HE25" s="24"/>
      <c r="HF25" s="24"/>
      <c r="HG25" s="24"/>
      <c r="HH25" s="24"/>
      <c r="HI25" s="24"/>
      <c r="HJ25" s="24"/>
      <c r="HK25" s="24"/>
      <c r="HL25" s="24"/>
      <c r="HM25" s="24"/>
      <c r="HN25" s="24"/>
      <c r="HO25" s="24"/>
      <c r="HP25" s="24"/>
      <c r="HQ25" s="24"/>
      <c r="HR25" s="24"/>
      <c r="HS25" s="24"/>
      <c r="HT25" s="24"/>
      <c r="HU25" s="24"/>
      <c r="HV25" s="24"/>
      <c r="HW25" s="24"/>
      <c r="HX25" s="24"/>
      <c r="HY25" s="24"/>
      <c r="HZ25" s="24"/>
      <c r="IA25" s="24"/>
      <c r="IB25" s="24"/>
      <c r="IC25" s="24"/>
      <c r="ID25" s="24"/>
      <c r="IE25" s="24"/>
      <c r="IF25" s="24"/>
      <c r="IG25" s="24"/>
      <c r="IH25" s="24"/>
      <c r="II25" s="24"/>
      <c r="IJ25" s="24"/>
      <c r="IK25" s="24"/>
    </row>
    <row r="26" spans="1:245" ht="19.5" customHeight="1">
      <c r="A26" s="24"/>
      <c r="B26" s="24"/>
      <c r="C26" s="24"/>
      <c r="D26" s="24"/>
      <c r="E26" s="24"/>
      <c r="F26" s="24"/>
      <c r="G26" s="24"/>
      <c r="H26" s="25"/>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c r="FP26" s="24"/>
      <c r="FQ26" s="24"/>
      <c r="FR26" s="24"/>
      <c r="FS26" s="24"/>
      <c r="FT26" s="24"/>
      <c r="FU26" s="24"/>
      <c r="FV26" s="24"/>
      <c r="FW26" s="24"/>
      <c r="FX26" s="24"/>
      <c r="FY26" s="24"/>
      <c r="FZ26" s="24"/>
      <c r="GA26" s="24"/>
      <c r="GB26" s="24"/>
      <c r="GC26" s="24"/>
      <c r="GD26" s="24"/>
      <c r="GE26" s="24"/>
      <c r="GF26" s="24"/>
      <c r="GG26" s="24"/>
      <c r="GH26" s="24"/>
      <c r="GI26" s="24"/>
      <c r="GJ26" s="24"/>
      <c r="GK26" s="24"/>
      <c r="GL26" s="24"/>
      <c r="GM26" s="24"/>
      <c r="GN26" s="24"/>
      <c r="GO26" s="24"/>
      <c r="GP26" s="24"/>
      <c r="GQ26" s="24"/>
      <c r="GR26" s="24"/>
      <c r="GS26" s="24"/>
      <c r="GT26" s="24"/>
      <c r="GU26" s="24"/>
      <c r="GV26" s="24"/>
      <c r="GW26" s="24"/>
      <c r="GX26" s="24"/>
      <c r="GY26" s="24"/>
      <c r="GZ26" s="24"/>
      <c r="HA26" s="24"/>
      <c r="HB26" s="24"/>
      <c r="HC26" s="24"/>
      <c r="HD26" s="24"/>
      <c r="HE26" s="24"/>
      <c r="HF26" s="24"/>
      <c r="HG26" s="24"/>
      <c r="HH26" s="24"/>
      <c r="HI26" s="24"/>
      <c r="HJ26" s="24"/>
      <c r="HK26" s="24"/>
      <c r="HL26" s="24"/>
      <c r="HM26" s="24"/>
      <c r="HN26" s="24"/>
      <c r="HO26" s="24"/>
      <c r="HP26" s="24"/>
      <c r="HQ26" s="24"/>
      <c r="HR26" s="24"/>
      <c r="HS26" s="24"/>
      <c r="HT26" s="24"/>
      <c r="HU26" s="24"/>
      <c r="HV26" s="24"/>
      <c r="HW26" s="24"/>
      <c r="HX26" s="24"/>
      <c r="HY26" s="24"/>
      <c r="HZ26" s="24"/>
      <c r="IA26" s="24"/>
      <c r="IB26" s="24"/>
      <c r="IC26" s="24"/>
      <c r="ID26" s="24"/>
      <c r="IE26" s="24"/>
      <c r="IF26" s="24"/>
      <c r="IG26" s="24"/>
      <c r="IH26" s="24"/>
      <c r="II26" s="24"/>
      <c r="IJ26" s="24"/>
      <c r="IK26" s="24"/>
    </row>
    <row r="27" spans="1:245" ht="19.5" customHeight="1">
      <c r="A27" s="24"/>
      <c r="B27" s="24"/>
      <c r="C27" s="24"/>
      <c r="D27" s="25"/>
      <c r="E27" s="25"/>
      <c r="F27" s="25"/>
      <c r="G27" s="25"/>
      <c r="H27" s="25"/>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c r="EZ27" s="24"/>
      <c r="FA27" s="24"/>
      <c r="FB27" s="24"/>
      <c r="FC27" s="24"/>
      <c r="FD27" s="24"/>
      <c r="FE27" s="24"/>
      <c r="FF27" s="24"/>
      <c r="FG27" s="24"/>
      <c r="FH27" s="24"/>
      <c r="FI27" s="24"/>
      <c r="FJ27" s="24"/>
      <c r="FK27" s="24"/>
      <c r="FL27" s="24"/>
      <c r="FM27" s="24"/>
      <c r="FN27" s="24"/>
      <c r="FO27" s="24"/>
      <c r="FP27" s="24"/>
      <c r="FQ27" s="24"/>
      <c r="FR27" s="24"/>
      <c r="FS27" s="24"/>
      <c r="FT27" s="24"/>
      <c r="FU27" s="24"/>
      <c r="FV27" s="24"/>
      <c r="FW27" s="24"/>
      <c r="FX27" s="24"/>
      <c r="FY27" s="24"/>
      <c r="FZ27" s="24"/>
      <c r="GA27" s="24"/>
      <c r="GB27" s="24"/>
      <c r="GC27" s="24"/>
      <c r="GD27" s="24"/>
      <c r="GE27" s="24"/>
      <c r="GF27" s="24"/>
      <c r="GG27" s="24"/>
      <c r="GH27" s="24"/>
      <c r="GI27" s="24"/>
      <c r="GJ27" s="24"/>
      <c r="GK27" s="24"/>
      <c r="GL27" s="24"/>
      <c r="GM27" s="24"/>
      <c r="GN27" s="24"/>
      <c r="GO27" s="24"/>
      <c r="GP27" s="24"/>
      <c r="GQ27" s="24"/>
      <c r="GR27" s="24"/>
      <c r="GS27" s="24"/>
      <c r="GT27" s="24"/>
      <c r="GU27" s="24"/>
      <c r="GV27" s="24"/>
      <c r="GW27" s="24"/>
      <c r="GX27" s="24"/>
      <c r="GY27" s="24"/>
      <c r="GZ27" s="24"/>
      <c r="HA27" s="24"/>
      <c r="HB27" s="24"/>
      <c r="HC27" s="24"/>
      <c r="HD27" s="24"/>
      <c r="HE27" s="24"/>
      <c r="HF27" s="24"/>
      <c r="HG27" s="24"/>
      <c r="HH27" s="24"/>
      <c r="HI27" s="24"/>
      <c r="HJ27" s="24"/>
      <c r="HK27" s="24"/>
      <c r="HL27" s="24"/>
      <c r="HM27" s="24"/>
      <c r="HN27" s="24"/>
      <c r="HO27" s="24"/>
      <c r="HP27" s="24"/>
      <c r="HQ27" s="24"/>
      <c r="HR27" s="24"/>
      <c r="HS27" s="24"/>
      <c r="HT27" s="24"/>
      <c r="HU27" s="24"/>
      <c r="HV27" s="24"/>
      <c r="HW27" s="24"/>
      <c r="HX27" s="24"/>
      <c r="HY27" s="24"/>
      <c r="HZ27" s="24"/>
      <c r="IA27" s="24"/>
      <c r="IB27" s="24"/>
      <c r="IC27" s="24"/>
      <c r="ID27" s="24"/>
      <c r="IE27" s="24"/>
      <c r="IF27" s="24"/>
      <c r="IG27" s="24"/>
      <c r="IH27" s="24"/>
      <c r="II27" s="24"/>
      <c r="IJ27" s="24"/>
      <c r="IK27" s="24"/>
    </row>
    <row r="28" spans="1:245" ht="19.5" customHeight="1">
      <c r="A28" s="24"/>
      <c r="B28" s="24"/>
      <c r="C28" s="24"/>
      <c r="D28" s="25"/>
      <c r="E28" s="25"/>
      <c r="F28" s="25"/>
      <c r="G28" s="25"/>
      <c r="H28" s="25"/>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c r="FR28" s="24"/>
      <c r="FS28" s="24"/>
      <c r="FT28" s="24"/>
      <c r="FU28" s="24"/>
      <c r="FV28" s="24"/>
      <c r="FW28" s="24"/>
      <c r="FX28" s="24"/>
      <c r="FY28" s="24"/>
      <c r="FZ28" s="24"/>
      <c r="GA28" s="24"/>
      <c r="GB28" s="24"/>
      <c r="GC28" s="24"/>
      <c r="GD28" s="24"/>
      <c r="GE28" s="24"/>
      <c r="GF28" s="24"/>
      <c r="GG28" s="24"/>
      <c r="GH28" s="24"/>
      <c r="GI28" s="24"/>
      <c r="GJ28" s="24"/>
      <c r="GK28" s="24"/>
      <c r="GL28" s="24"/>
      <c r="GM28" s="24"/>
      <c r="GN28" s="24"/>
      <c r="GO28" s="24"/>
      <c r="GP28" s="24"/>
      <c r="GQ28" s="24"/>
      <c r="GR28" s="24"/>
      <c r="GS28" s="24"/>
      <c r="GT28" s="24"/>
      <c r="GU28" s="24"/>
      <c r="GV28" s="24"/>
      <c r="GW28" s="24"/>
      <c r="GX28" s="24"/>
      <c r="GY28" s="24"/>
      <c r="GZ28" s="24"/>
      <c r="HA28" s="24"/>
      <c r="HB28" s="24"/>
      <c r="HC28" s="24"/>
      <c r="HD28" s="24"/>
      <c r="HE28" s="24"/>
      <c r="HF28" s="24"/>
      <c r="HG28" s="24"/>
      <c r="HH28" s="24"/>
      <c r="HI28" s="24"/>
      <c r="HJ28" s="24"/>
      <c r="HK28" s="24"/>
      <c r="HL28" s="24"/>
      <c r="HM28" s="24"/>
      <c r="HN28" s="24"/>
      <c r="HO28" s="24"/>
      <c r="HP28" s="24"/>
      <c r="HQ28" s="24"/>
      <c r="HR28" s="24"/>
      <c r="HS28" s="24"/>
      <c r="HT28" s="24"/>
      <c r="HU28" s="24"/>
      <c r="HV28" s="24"/>
      <c r="HW28" s="24"/>
      <c r="HX28" s="24"/>
      <c r="HY28" s="24"/>
      <c r="HZ28" s="24"/>
      <c r="IA28" s="24"/>
      <c r="IB28" s="24"/>
      <c r="IC28" s="24"/>
      <c r="ID28" s="24"/>
      <c r="IE28" s="24"/>
      <c r="IF28" s="24"/>
      <c r="IG28" s="24"/>
      <c r="IH28" s="24"/>
      <c r="II28" s="24"/>
      <c r="IJ28" s="24"/>
      <c r="IK28" s="24"/>
    </row>
    <row r="29" spans="1:245" ht="19.5" customHeight="1">
      <c r="A29" s="24"/>
      <c r="B29" s="24"/>
      <c r="C29" s="24"/>
      <c r="D29" s="24"/>
      <c r="E29" s="24"/>
      <c r="F29" s="24"/>
      <c r="G29" s="24"/>
      <c r="H29" s="25"/>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c r="EZ29" s="24"/>
      <c r="FA29" s="24"/>
      <c r="FB29" s="24"/>
      <c r="FC29" s="24"/>
      <c r="FD29" s="24"/>
      <c r="FE29" s="24"/>
      <c r="FF29" s="24"/>
      <c r="FG29" s="24"/>
      <c r="FH29" s="24"/>
      <c r="FI29" s="24"/>
      <c r="FJ29" s="24"/>
      <c r="FK29" s="24"/>
      <c r="FL29" s="24"/>
      <c r="FM29" s="24"/>
      <c r="FN29" s="24"/>
      <c r="FO29" s="24"/>
      <c r="FP29" s="24"/>
      <c r="FQ29" s="24"/>
      <c r="FR29" s="24"/>
      <c r="FS29" s="24"/>
      <c r="FT29" s="24"/>
      <c r="FU29" s="24"/>
      <c r="FV29" s="24"/>
      <c r="FW29" s="24"/>
      <c r="FX29" s="24"/>
      <c r="FY29" s="24"/>
      <c r="FZ29" s="24"/>
      <c r="GA29" s="24"/>
      <c r="GB29" s="24"/>
      <c r="GC29" s="24"/>
      <c r="GD29" s="24"/>
      <c r="GE29" s="24"/>
      <c r="GF29" s="24"/>
      <c r="GG29" s="24"/>
      <c r="GH29" s="24"/>
      <c r="GI29" s="24"/>
      <c r="GJ29" s="24"/>
      <c r="GK29" s="24"/>
      <c r="GL29" s="24"/>
      <c r="GM29" s="24"/>
      <c r="GN29" s="24"/>
      <c r="GO29" s="24"/>
      <c r="GP29" s="24"/>
      <c r="GQ29" s="24"/>
      <c r="GR29" s="24"/>
      <c r="GS29" s="24"/>
      <c r="GT29" s="24"/>
      <c r="GU29" s="24"/>
      <c r="GV29" s="24"/>
      <c r="GW29" s="24"/>
      <c r="GX29" s="24"/>
      <c r="GY29" s="24"/>
      <c r="GZ29" s="24"/>
      <c r="HA29" s="24"/>
      <c r="HB29" s="24"/>
      <c r="HC29" s="24"/>
      <c r="HD29" s="24"/>
      <c r="HE29" s="24"/>
      <c r="HF29" s="24"/>
      <c r="HG29" s="24"/>
      <c r="HH29" s="24"/>
      <c r="HI29" s="24"/>
      <c r="HJ29" s="24"/>
      <c r="HK29" s="24"/>
      <c r="HL29" s="24"/>
      <c r="HM29" s="24"/>
      <c r="HN29" s="24"/>
      <c r="HO29" s="24"/>
      <c r="HP29" s="24"/>
      <c r="HQ29" s="24"/>
      <c r="HR29" s="24"/>
      <c r="HS29" s="24"/>
      <c r="HT29" s="24"/>
      <c r="HU29" s="24"/>
      <c r="HV29" s="24"/>
      <c r="HW29" s="24"/>
      <c r="HX29" s="24"/>
      <c r="HY29" s="24"/>
      <c r="HZ29" s="24"/>
      <c r="IA29" s="24"/>
      <c r="IB29" s="24"/>
      <c r="IC29" s="24"/>
      <c r="ID29" s="24"/>
      <c r="IE29" s="24"/>
      <c r="IF29" s="24"/>
      <c r="IG29" s="24"/>
      <c r="IH29" s="24"/>
      <c r="II29" s="24"/>
      <c r="IJ29" s="24"/>
      <c r="IK29" s="24"/>
    </row>
    <row r="30" spans="1:245" ht="19.5" customHeight="1">
      <c r="A30" s="24"/>
      <c r="B30" s="24"/>
      <c r="C30" s="24"/>
      <c r="D30" s="25"/>
      <c r="E30" s="25"/>
      <c r="F30" s="25"/>
      <c r="G30" s="25"/>
      <c r="H30" s="25"/>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c r="FI30" s="24"/>
      <c r="FJ30" s="24"/>
      <c r="FK30" s="24"/>
      <c r="FL30" s="24"/>
      <c r="FM30" s="24"/>
      <c r="FN30" s="24"/>
      <c r="FO30" s="24"/>
      <c r="FP30" s="24"/>
      <c r="FQ30" s="24"/>
      <c r="FR30" s="24"/>
      <c r="FS30" s="24"/>
      <c r="FT30" s="24"/>
      <c r="FU30" s="24"/>
      <c r="FV30" s="24"/>
      <c r="FW30" s="24"/>
      <c r="FX30" s="24"/>
      <c r="FY30" s="24"/>
      <c r="FZ30" s="24"/>
      <c r="GA30" s="24"/>
      <c r="GB30" s="24"/>
      <c r="GC30" s="24"/>
      <c r="GD30" s="24"/>
      <c r="GE30" s="24"/>
      <c r="GF30" s="24"/>
      <c r="GG30" s="24"/>
      <c r="GH30" s="24"/>
      <c r="GI30" s="24"/>
      <c r="GJ30" s="24"/>
      <c r="GK30" s="24"/>
      <c r="GL30" s="24"/>
      <c r="GM30" s="24"/>
      <c r="GN30" s="24"/>
      <c r="GO30" s="24"/>
      <c r="GP30" s="24"/>
      <c r="GQ30" s="24"/>
      <c r="GR30" s="24"/>
      <c r="GS30" s="24"/>
      <c r="GT30" s="24"/>
      <c r="GU30" s="24"/>
      <c r="GV30" s="24"/>
      <c r="GW30" s="24"/>
      <c r="GX30" s="24"/>
      <c r="GY30" s="24"/>
      <c r="GZ30" s="24"/>
      <c r="HA30" s="24"/>
      <c r="HB30" s="24"/>
      <c r="HC30" s="24"/>
      <c r="HD30" s="24"/>
      <c r="HE30" s="24"/>
      <c r="HF30" s="24"/>
      <c r="HG30" s="24"/>
      <c r="HH30" s="24"/>
      <c r="HI30" s="24"/>
      <c r="HJ30" s="24"/>
      <c r="HK30" s="24"/>
      <c r="HL30" s="24"/>
      <c r="HM30" s="24"/>
      <c r="HN30" s="24"/>
      <c r="HO30" s="24"/>
      <c r="HP30" s="24"/>
      <c r="HQ30" s="24"/>
      <c r="HR30" s="24"/>
      <c r="HS30" s="24"/>
      <c r="HT30" s="24"/>
      <c r="HU30" s="24"/>
      <c r="HV30" s="24"/>
      <c r="HW30" s="24"/>
      <c r="HX30" s="24"/>
      <c r="HY30" s="24"/>
      <c r="HZ30" s="24"/>
      <c r="IA30" s="24"/>
      <c r="IB30" s="24"/>
      <c r="IC30" s="24"/>
      <c r="ID30" s="24"/>
      <c r="IE30" s="24"/>
      <c r="IF30" s="24"/>
      <c r="IG30" s="24"/>
      <c r="IH30" s="24"/>
      <c r="II30" s="24"/>
      <c r="IJ30" s="24"/>
      <c r="IK30" s="24"/>
    </row>
    <row r="31" spans="1:245" ht="19.5" customHeight="1">
      <c r="A31" s="24"/>
      <c r="B31" s="24"/>
      <c r="C31" s="24"/>
      <c r="D31" s="25"/>
      <c r="E31" s="25"/>
      <c r="F31" s="25"/>
      <c r="G31" s="25"/>
      <c r="H31" s="25"/>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c r="FD31" s="24"/>
      <c r="FE31" s="24"/>
      <c r="FF31" s="24"/>
      <c r="FG31" s="24"/>
      <c r="FH31" s="24"/>
      <c r="FI31" s="24"/>
      <c r="FJ31" s="24"/>
      <c r="FK31" s="24"/>
      <c r="FL31" s="24"/>
      <c r="FM31" s="24"/>
      <c r="FN31" s="24"/>
      <c r="FO31" s="24"/>
      <c r="FP31" s="24"/>
      <c r="FQ31" s="24"/>
      <c r="FR31" s="24"/>
      <c r="FS31" s="24"/>
      <c r="FT31" s="24"/>
      <c r="FU31" s="24"/>
      <c r="FV31" s="24"/>
      <c r="FW31" s="24"/>
      <c r="FX31" s="24"/>
      <c r="FY31" s="24"/>
      <c r="FZ31" s="24"/>
      <c r="GA31" s="24"/>
      <c r="GB31" s="24"/>
      <c r="GC31" s="24"/>
      <c r="GD31" s="24"/>
      <c r="GE31" s="24"/>
      <c r="GF31" s="24"/>
      <c r="GG31" s="24"/>
      <c r="GH31" s="24"/>
      <c r="GI31" s="24"/>
      <c r="GJ31" s="24"/>
      <c r="GK31" s="24"/>
      <c r="GL31" s="24"/>
      <c r="GM31" s="24"/>
      <c r="GN31" s="24"/>
      <c r="GO31" s="24"/>
      <c r="GP31" s="24"/>
      <c r="GQ31" s="24"/>
      <c r="GR31" s="24"/>
      <c r="GS31" s="24"/>
      <c r="GT31" s="24"/>
      <c r="GU31" s="24"/>
      <c r="GV31" s="24"/>
      <c r="GW31" s="24"/>
      <c r="GX31" s="24"/>
      <c r="GY31" s="24"/>
      <c r="GZ31" s="24"/>
      <c r="HA31" s="24"/>
      <c r="HB31" s="24"/>
      <c r="HC31" s="24"/>
      <c r="HD31" s="24"/>
      <c r="HE31" s="24"/>
      <c r="HF31" s="24"/>
      <c r="HG31" s="24"/>
      <c r="HH31" s="24"/>
      <c r="HI31" s="24"/>
      <c r="HJ31" s="24"/>
      <c r="HK31" s="24"/>
      <c r="HL31" s="24"/>
      <c r="HM31" s="24"/>
      <c r="HN31" s="24"/>
      <c r="HO31" s="24"/>
      <c r="HP31" s="24"/>
      <c r="HQ31" s="24"/>
      <c r="HR31" s="24"/>
      <c r="HS31" s="24"/>
      <c r="HT31" s="24"/>
      <c r="HU31" s="24"/>
      <c r="HV31" s="24"/>
      <c r="HW31" s="24"/>
      <c r="HX31" s="24"/>
      <c r="HY31" s="24"/>
      <c r="HZ31" s="24"/>
      <c r="IA31" s="24"/>
      <c r="IB31" s="24"/>
      <c r="IC31" s="24"/>
      <c r="ID31" s="24"/>
      <c r="IE31" s="24"/>
      <c r="IF31" s="24"/>
      <c r="IG31" s="24"/>
      <c r="IH31" s="24"/>
      <c r="II31" s="24"/>
      <c r="IJ31" s="24"/>
      <c r="IK31" s="24"/>
    </row>
    <row r="32" spans="1:245" ht="19.5" customHeight="1">
      <c r="A32" s="24"/>
      <c r="B32" s="24"/>
      <c r="C32" s="24"/>
      <c r="D32" s="24"/>
      <c r="E32" s="24"/>
      <c r="F32" s="24"/>
      <c r="G32" s="24"/>
      <c r="H32" s="25"/>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c r="FI32" s="24"/>
      <c r="FJ32" s="24"/>
      <c r="FK32" s="24"/>
      <c r="FL32" s="24"/>
      <c r="FM32" s="24"/>
      <c r="FN32" s="24"/>
      <c r="FO32" s="24"/>
      <c r="FP32" s="24"/>
      <c r="FQ32" s="24"/>
      <c r="FR32" s="24"/>
      <c r="FS32" s="24"/>
      <c r="FT32" s="24"/>
      <c r="FU32" s="24"/>
      <c r="FV32" s="24"/>
      <c r="FW32" s="24"/>
      <c r="FX32" s="24"/>
      <c r="FY32" s="24"/>
      <c r="FZ32" s="24"/>
      <c r="GA32" s="24"/>
      <c r="GB32" s="24"/>
      <c r="GC32" s="24"/>
      <c r="GD32" s="24"/>
      <c r="GE32" s="24"/>
      <c r="GF32" s="24"/>
      <c r="GG32" s="24"/>
      <c r="GH32" s="24"/>
      <c r="GI32" s="24"/>
      <c r="GJ32" s="24"/>
      <c r="GK32" s="24"/>
      <c r="GL32" s="24"/>
      <c r="GM32" s="24"/>
      <c r="GN32" s="24"/>
      <c r="GO32" s="24"/>
      <c r="GP32" s="24"/>
      <c r="GQ32" s="24"/>
      <c r="GR32" s="24"/>
      <c r="GS32" s="24"/>
      <c r="GT32" s="24"/>
      <c r="GU32" s="24"/>
      <c r="GV32" s="24"/>
      <c r="GW32" s="24"/>
      <c r="GX32" s="24"/>
      <c r="GY32" s="24"/>
      <c r="GZ32" s="24"/>
      <c r="HA32" s="24"/>
      <c r="HB32" s="24"/>
      <c r="HC32" s="24"/>
      <c r="HD32" s="24"/>
      <c r="HE32" s="24"/>
      <c r="HF32" s="24"/>
      <c r="HG32" s="24"/>
      <c r="HH32" s="24"/>
      <c r="HI32" s="24"/>
      <c r="HJ32" s="24"/>
      <c r="HK32" s="24"/>
      <c r="HL32" s="24"/>
      <c r="HM32" s="24"/>
      <c r="HN32" s="24"/>
      <c r="HO32" s="24"/>
      <c r="HP32" s="24"/>
      <c r="HQ32" s="24"/>
      <c r="HR32" s="24"/>
      <c r="HS32" s="24"/>
      <c r="HT32" s="24"/>
      <c r="HU32" s="24"/>
      <c r="HV32" s="24"/>
      <c r="HW32" s="24"/>
      <c r="HX32" s="24"/>
      <c r="HY32" s="24"/>
      <c r="HZ32" s="24"/>
      <c r="IA32" s="24"/>
      <c r="IB32" s="24"/>
      <c r="IC32" s="24"/>
      <c r="ID32" s="24"/>
      <c r="IE32" s="24"/>
      <c r="IF32" s="24"/>
      <c r="IG32" s="24"/>
      <c r="IH32" s="24"/>
      <c r="II32" s="24"/>
      <c r="IJ32" s="24"/>
      <c r="IK32" s="24"/>
    </row>
    <row r="33" spans="1:245" ht="19.5" customHeight="1">
      <c r="A33" s="24"/>
      <c r="B33" s="24"/>
      <c r="C33" s="24"/>
      <c r="D33" s="24"/>
      <c r="E33" s="26"/>
      <c r="F33" s="26"/>
      <c r="G33" s="26"/>
      <c r="H33" s="25"/>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c r="GF33" s="24"/>
      <c r="GG33" s="24"/>
      <c r="GH33" s="24"/>
      <c r="GI33" s="24"/>
      <c r="GJ33" s="24"/>
      <c r="GK33" s="24"/>
      <c r="GL33" s="24"/>
      <c r="GM33" s="24"/>
      <c r="GN33" s="24"/>
      <c r="GO33" s="24"/>
      <c r="GP33" s="24"/>
      <c r="GQ33" s="24"/>
      <c r="GR33" s="24"/>
      <c r="GS33" s="24"/>
      <c r="GT33" s="24"/>
      <c r="GU33" s="24"/>
      <c r="GV33" s="24"/>
      <c r="GW33" s="24"/>
      <c r="GX33" s="24"/>
      <c r="GY33" s="24"/>
      <c r="GZ33" s="24"/>
      <c r="HA33" s="24"/>
      <c r="HB33" s="24"/>
      <c r="HC33" s="24"/>
      <c r="HD33" s="24"/>
      <c r="HE33" s="24"/>
      <c r="HF33" s="24"/>
      <c r="HG33" s="24"/>
      <c r="HH33" s="24"/>
      <c r="HI33" s="24"/>
      <c r="HJ33" s="24"/>
      <c r="HK33" s="24"/>
      <c r="HL33" s="24"/>
      <c r="HM33" s="24"/>
      <c r="HN33" s="24"/>
      <c r="HO33" s="24"/>
      <c r="HP33" s="24"/>
      <c r="HQ33" s="24"/>
      <c r="HR33" s="24"/>
      <c r="HS33" s="24"/>
      <c r="HT33" s="24"/>
      <c r="HU33" s="24"/>
      <c r="HV33" s="24"/>
      <c r="HW33" s="24"/>
      <c r="HX33" s="24"/>
      <c r="HY33" s="24"/>
      <c r="HZ33" s="24"/>
      <c r="IA33" s="24"/>
      <c r="IB33" s="24"/>
      <c r="IC33" s="24"/>
      <c r="ID33" s="24"/>
      <c r="IE33" s="24"/>
      <c r="IF33" s="24"/>
      <c r="IG33" s="24"/>
      <c r="IH33" s="24"/>
      <c r="II33" s="24"/>
      <c r="IJ33" s="24"/>
      <c r="IK33" s="24"/>
    </row>
    <row r="34" spans="1:245" ht="19.5" customHeight="1">
      <c r="A34" s="24"/>
      <c r="B34" s="24"/>
      <c r="C34" s="24"/>
      <c r="D34" s="24"/>
      <c r="E34" s="26"/>
      <c r="F34" s="26"/>
      <c r="G34" s="26"/>
      <c r="H34" s="25"/>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4"/>
      <c r="IK34" s="24"/>
    </row>
    <row r="35" spans="1:245" ht="19.5" customHeight="1">
      <c r="A35" s="24"/>
      <c r="B35" s="24"/>
      <c r="C35" s="24"/>
      <c r="D35" s="24"/>
      <c r="E35" s="24"/>
      <c r="F35" s="24"/>
      <c r="G35" s="24"/>
      <c r="H35" s="25"/>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4"/>
      <c r="IK35" s="24"/>
    </row>
    <row r="36" spans="1:245" ht="19.5" customHeight="1">
      <c r="A36" s="24"/>
      <c r="B36" s="24"/>
      <c r="C36" s="24"/>
      <c r="D36" s="24"/>
      <c r="E36" s="27"/>
      <c r="F36" s="27"/>
      <c r="G36" s="27"/>
      <c r="H36" s="25"/>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c r="HA36" s="24"/>
      <c r="HB36" s="24"/>
      <c r="HC36" s="24"/>
      <c r="HD36" s="24"/>
      <c r="HE36" s="24"/>
      <c r="HF36" s="24"/>
      <c r="HG36" s="24"/>
      <c r="HH36" s="24"/>
      <c r="HI36" s="24"/>
      <c r="HJ36" s="24"/>
      <c r="HK36" s="24"/>
      <c r="HL36" s="24"/>
      <c r="HM36" s="24"/>
      <c r="HN36" s="24"/>
      <c r="HO36" s="24"/>
      <c r="HP36" s="24"/>
      <c r="HQ36" s="24"/>
      <c r="HR36" s="24"/>
      <c r="HS36" s="24"/>
      <c r="HT36" s="24"/>
      <c r="HU36" s="24"/>
      <c r="HV36" s="24"/>
      <c r="HW36" s="24"/>
      <c r="HX36" s="24"/>
      <c r="HY36" s="24"/>
      <c r="HZ36" s="24"/>
      <c r="IA36" s="24"/>
      <c r="IB36" s="24"/>
      <c r="IC36" s="24"/>
      <c r="ID36" s="24"/>
      <c r="IE36" s="24"/>
      <c r="IF36" s="24"/>
      <c r="IG36" s="24"/>
      <c r="IH36" s="24"/>
      <c r="II36" s="24"/>
      <c r="IJ36" s="24"/>
      <c r="IK36" s="24"/>
    </row>
    <row r="37" spans="1:245" ht="19.5" customHeight="1">
      <c r="A37" s="28"/>
      <c r="B37" s="28"/>
      <c r="C37" s="28"/>
      <c r="D37" s="28"/>
      <c r="E37" s="29"/>
      <c r="F37" s="29"/>
      <c r="G37" s="29"/>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c r="ER37" s="28"/>
      <c r="ES37" s="28"/>
      <c r="ET37" s="28"/>
      <c r="EU37" s="28"/>
      <c r="EV37" s="28"/>
      <c r="EW37" s="28"/>
      <c r="EX37" s="28"/>
      <c r="EY37" s="28"/>
      <c r="EZ37" s="28"/>
      <c r="FA37" s="28"/>
      <c r="FB37" s="28"/>
      <c r="FC37" s="28"/>
      <c r="FD37" s="28"/>
      <c r="FE37" s="28"/>
      <c r="FF37" s="28"/>
      <c r="FG37" s="28"/>
      <c r="FH37" s="28"/>
      <c r="FI37" s="28"/>
      <c r="FJ37" s="28"/>
      <c r="FK37" s="28"/>
      <c r="FL37" s="28"/>
      <c r="FM37" s="28"/>
      <c r="FN37" s="28"/>
      <c r="FO37" s="28"/>
      <c r="FP37" s="28"/>
      <c r="FQ37" s="28"/>
      <c r="FR37" s="28"/>
      <c r="FS37" s="28"/>
      <c r="FT37" s="28"/>
      <c r="FU37" s="28"/>
      <c r="FV37" s="28"/>
      <c r="FW37" s="28"/>
      <c r="FX37" s="28"/>
      <c r="FY37" s="28"/>
      <c r="FZ37" s="28"/>
      <c r="GA37" s="28"/>
      <c r="GB37" s="28"/>
      <c r="GC37" s="28"/>
      <c r="GD37" s="28"/>
      <c r="GE37" s="28"/>
      <c r="GF37" s="28"/>
      <c r="GG37" s="28"/>
      <c r="GH37" s="28"/>
      <c r="GI37" s="28"/>
      <c r="GJ37" s="28"/>
      <c r="GK37" s="28"/>
      <c r="GL37" s="28"/>
      <c r="GM37" s="28"/>
      <c r="GN37" s="28"/>
      <c r="GO37" s="28"/>
      <c r="GP37" s="28"/>
      <c r="GQ37" s="28"/>
      <c r="GR37" s="28"/>
      <c r="GS37" s="28"/>
      <c r="GT37" s="28"/>
      <c r="GU37" s="28"/>
      <c r="GV37" s="28"/>
      <c r="GW37" s="28"/>
      <c r="GX37" s="28"/>
      <c r="GY37" s="28"/>
      <c r="GZ37" s="28"/>
      <c r="HA37" s="28"/>
      <c r="HB37" s="28"/>
      <c r="HC37" s="28"/>
      <c r="HD37" s="28"/>
      <c r="HE37" s="28"/>
      <c r="HF37" s="28"/>
      <c r="HG37" s="28"/>
      <c r="HH37" s="28"/>
      <c r="HI37" s="28"/>
      <c r="HJ37" s="28"/>
      <c r="HK37" s="28"/>
      <c r="HL37" s="28"/>
      <c r="HM37" s="28"/>
      <c r="HN37" s="28"/>
      <c r="HO37" s="28"/>
      <c r="HP37" s="28"/>
      <c r="HQ37" s="28"/>
      <c r="HR37" s="28"/>
      <c r="HS37" s="28"/>
      <c r="HT37" s="28"/>
      <c r="HU37" s="28"/>
      <c r="HV37" s="28"/>
      <c r="HW37" s="28"/>
      <c r="HX37" s="28"/>
      <c r="HY37" s="28"/>
      <c r="HZ37" s="28"/>
      <c r="IA37" s="28"/>
      <c r="IB37" s="28"/>
      <c r="IC37" s="28"/>
      <c r="ID37" s="28"/>
      <c r="IE37" s="28"/>
      <c r="IF37" s="28"/>
      <c r="IG37" s="28"/>
      <c r="IH37" s="28"/>
      <c r="II37" s="28"/>
      <c r="IJ37" s="28"/>
      <c r="IK37" s="28"/>
    </row>
    <row r="38" spans="1:245" ht="19.5" customHeight="1">
      <c r="A38" s="30"/>
      <c r="B38" s="30"/>
      <c r="C38" s="30"/>
      <c r="D38" s="30"/>
      <c r="E38" s="30"/>
      <c r="F38" s="30"/>
      <c r="G38" s="30"/>
      <c r="H38" s="31"/>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c r="FP38" s="32"/>
      <c r="FQ38" s="32"/>
      <c r="FR38" s="32"/>
      <c r="FS38" s="32"/>
      <c r="FT38" s="32"/>
      <c r="FU38" s="32"/>
      <c r="FV38" s="32"/>
      <c r="FW38" s="32"/>
      <c r="FX38" s="32"/>
      <c r="FY38" s="32"/>
      <c r="FZ38" s="32"/>
      <c r="GA38" s="32"/>
      <c r="GB38" s="32"/>
      <c r="GC38" s="32"/>
      <c r="GD38" s="32"/>
      <c r="GE38" s="32"/>
      <c r="GF38" s="32"/>
      <c r="GG38" s="32"/>
      <c r="GH38" s="32"/>
      <c r="GI38" s="32"/>
      <c r="GJ38" s="32"/>
      <c r="GK38" s="32"/>
      <c r="GL38" s="32"/>
      <c r="GM38" s="32"/>
      <c r="GN38" s="32"/>
      <c r="GO38" s="32"/>
      <c r="GP38" s="32"/>
      <c r="GQ38" s="32"/>
      <c r="GR38" s="32"/>
      <c r="GS38" s="32"/>
      <c r="GT38" s="32"/>
      <c r="GU38" s="32"/>
      <c r="GV38" s="32"/>
      <c r="GW38" s="32"/>
      <c r="GX38" s="32"/>
      <c r="GY38" s="32"/>
      <c r="GZ38" s="32"/>
      <c r="HA38" s="32"/>
      <c r="HB38" s="32"/>
      <c r="HC38" s="32"/>
      <c r="HD38" s="32"/>
      <c r="HE38" s="32"/>
      <c r="HF38" s="32"/>
      <c r="HG38" s="32"/>
      <c r="HH38" s="32"/>
      <c r="HI38" s="32"/>
      <c r="HJ38" s="32"/>
      <c r="HK38" s="32"/>
      <c r="HL38" s="32"/>
      <c r="HM38" s="32"/>
      <c r="HN38" s="32"/>
      <c r="HO38" s="32"/>
      <c r="HP38" s="32"/>
      <c r="HQ38" s="32"/>
      <c r="HR38" s="32"/>
      <c r="HS38" s="32"/>
      <c r="HT38" s="32"/>
      <c r="HU38" s="32"/>
      <c r="HV38" s="32"/>
      <c r="HW38" s="32"/>
      <c r="HX38" s="32"/>
      <c r="HY38" s="32"/>
      <c r="HZ38" s="32"/>
      <c r="IA38" s="32"/>
      <c r="IB38" s="32"/>
      <c r="IC38" s="32"/>
      <c r="ID38" s="32"/>
      <c r="IE38" s="32"/>
      <c r="IF38" s="32"/>
      <c r="IG38" s="32"/>
      <c r="IH38" s="32"/>
      <c r="II38" s="32"/>
      <c r="IJ38" s="32"/>
      <c r="IK38" s="32"/>
    </row>
    <row r="39" spans="1:245" ht="19.5" customHeight="1">
      <c r="A39" s="28"/>
      <c r="B39" s="28"/>
      <c r="C39" s="28"/>
      <c r="D39" s="28"/>
      <c r="E39" s="28"/>
      <c r="F39" s="28"/>
      <c r="G39" s="28"/>
      <c r="H39" s="31"/>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c r="FW39" s="32"/>
      <c r="FX39" s="32"/>
      <c r="FY39" s="32"/>
      <c r="FZ39" s="32"/>
      <c r="GA39" s="32"/>
      <c r="GB39" s="32"/>
      <c r="GC39" s="32"/>
      <c r="GD39" s="32"/>
      <c r="GE39" s="32"/>
      <c r="GF39" s="32"/>
      <c r="GG39" s="32"/>
      <c r="GH39" s="32"/>
      <c r="GI39" s="32"/>
      <c r="GJ39" s="32"/>
      <c r="GK39" s="32"/>
      <c r="GL39" s="32"/>
      <c r="GM39" s="32"/>
      <c r="GN39" s="32"/>
      <c r="GO39" s="32"/>
      <c r="GP39" s="32"/>
      <c r="GQ39" s="32"/>
      <c r="GR39" s="32"/>
      <c r="GS39" s="32"/>
      <c r="GT39" s="32"/>
      <c r="GU39" s="32"/>
      <c r="GV39" s="32"/>
      <c r="GW39" s="32"/>
      <c r="GX39" s="32"/>
      <c r="GY39" s="32"/>
      <c r="GZ39" s="32"/>
      <c r="HA39" s="32"/>
      <c r="HB39" s="32"/>
      <c r="HC39" s="32"/>
      <c r="HD39" s="32"/>
      <c r="HE39" s="32"/>
      <c r="HF39" s="32"/>
      <c r="HG39" s="32"/>
      <c r="HH39" s="32"/>
      <c r="HI39" s="32"/>
      <c r="HJ39" s="32"/>
      <c r="HK39" s="32"/>
      <c r="HL39" s="32"/>
      <c r="HM39" s="32"/>
      <c r="HN39" s="32"/>
      <c r="HO39" s="32"/>
      <c r="HP39" s="32"/>
      <c r="HQ39" s="32"/>
      <c r="HR39" s="32"/>
      <c r="HS39" s="32"/>
      <c r="HT39" s="32"/>
      <c r="HU39" s="32"/>
      <c r="HV39" s="32"/>
      <c r="HW39" s="32"/>
      <c r="HX39" s="32"/>
      <c r="HY39" s="32"/>
      <c r="HZ39" s="32"/>
      <c r="IA39" s="32"/>
      <c r="IB39" s="32"/>
      <c r="IC39" s="32"/>
      <c r="ID39" s="32"/>
      <c r="IE39" s="32"/>
      <c r="IF39" s="32"/>
      <c r="IG39" s="32"/>
      <c r="IH39" s="32"/>
      <c r="II39" s="32"/>
      <c r="IJ39" s="32"/>
      <c r="IK39" s="32"/>
    </row>
    <row r="40" spans="1:245" ht="19.5" customHeight="1">
      <c r="A40" s="32"/>
      <c r="B40" s="32"/>
      <c r="C40" s="32"/>
      <c r="D40" s="32"/>
      <c r="E40" s="32"/>
      <c r="F40" s="28"/>
      <c r="G40" s="28"/>
      <c r="H40" s="31"/>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c r="FW40" s="32"/>
      <c r="FX40" s="32"/>
      <c r="FY40" s="32"/>
      <c r="FZ40" s="32"/>
      <c r="GA40" s="32"/>
      <c r="GB40" s="32"/>
      <c r="GC40" s="32"/>
      <c r="GD40" s="32"/>
      <c r="GE40" s="32"/>
      <c r="GF40" s="32"/>
      <c r="GG40" s="32"/>
      <c r="GH40" s="32"/>
      <c r="GI40" s="32"/>
      <c r="GJ40" s="32"/>
      <c r="GK40" s="32"/>
      <c r="GL40" s="32"/>
      <c r="GM40" s="32"/>
      <c r="GN40" s="32"/>
      <c r="GO40" s="32"/>
      <c r="GP40" s="32"/>
      <c r="GQ40" s="32"/>
      <c r="GR40" s="32"/>
      <c r="GS40" s="32"/>
      <c r="GT40" s="32"/>
      <c r="GU40" s="32"/>
      <c r="GV40" s="32"/>
      <c r="GW40" s="32"/>
      <c r="GX40" s="32"/>
      <c r="GY40" s="32"/>
      <c r="GZ40" s="32"/>
      <c r="HA40" s="32"/>
      <c r="HB40" s="32"/>
      <c r="HC40" s="32"/>
      <c r="HD40" s="32"/>
      <c r="HE40" s="32"/>
      <c r="HF40" s="32"/>
      <c r="HG40" s="32"/>
      <c r="HH40" s="32"/>
      <c r="HI40" s="32"/>
      <c r="HJ40" s="32"/>
      <c r="HK40" s="32"/>
      <c r="HL40" s="32"/>
      <c r="HM40" s="32"/>
      <c r="HN40" s="32"/>
      <c r="HO40" s="32"/>
      <c r="HP40" s="32"/>
      <c r="HQ40" s="32"/>
      <c r="HR40" s="32"/>
      <c r="HS40" s="32"/>
      <c r="HT40" s="32"/>
      <c r="HU40" s="32"/>
      <c r="HV40" s="32"/>
      <c r="HW40" s="32"/>
      <c r="HX40" s="32"/>
      <c r="HY40" s="32"/>
      <c r="HZ40" s="32"/>
      <c r="IA40" s="32"/>
      <c r="IB40" s="32"/>
      <c r="IC40" s="32"/>
      <c r="ID40" s="32"/>
      <c r="IE40" s="32"/>
      <c r="IF40" s="32"/>
      <c r="IG40" s="32"/>
      <c r="IH40" s="32"/>
      <c r="II40" s="32"/>
      <c r="IJ40" s="32"/>
      <c r="IK40" s="32"/>
    </row>
    <row r="41" spans="1:245" ht="19.5" customHeight="1">
      <c r="A41" s="32"/>
      <c r="B41" s="32"/>
      <c r="C41" s="32"/>
      <c r="D41" s="32"/>
      <c r="E41" s="32"/>
      <c r="F41" s="28"/>
      <c r="G41" s="28"/>
      <c r="H41" s="31"/>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2"/>
      <c r="FN41" s="32"/>
      <c r="FO41" s="32"/>
      <c r="FP41" s="32"/>
      <c r="FQ41" s="32"/>
      <c r="FR41" s="32"/>
      <c r="FS41" s="32"/>
      <c r="FT41" s="32"/>
      <c r="FU41" s="32"/>
      <c r="FV41" s="32"/>
      <c r="FW41" s="32"/>
      <c r="FX41" s="32"/>
      <c r="FY41" s="32"/>
      <c r="FZ41" s="32"/>
      <c r="GA41" s="32"/>
      <c r="GB41" s="32"/>
      <c r="GC41" s="32"/>
      <c r="GD41" s="32"/>
      <c r="GE41" s="32"/>
      <c r="GF41" s="32"/>
      <c r="GG41" s="32"/>
      <c r="GH41" s="32"/>
      <c r="GI41" s="32"/>
      <c r="GJ41" s="32"/>
      <c r="GK41" s="32"/>
      <c r="GL41" s="32"/>
      <c r="GM41" s="32"/>
      <c r="GN41" s="32"/>
      <c r="GO41" s="32"/>
      <c r="GP41" s="32"/>
      <c r="GQ41" s="32"/>
      <c r="GR41" s="32"/>
      <c r="GS41" s="32"/>
      <c r="GT41" s="32"/>
      <c r="GU41" s="32"/>
      <c r="GV41" s="32"/>
      <c r="GW41" s="32"/>
      <c r="GX41" s="32"/>
      <c r="GY41" s="32"/>
      <c r="GZ41" s="32"/>
      <c r="HA41" s="32"/>
      <c r="HB41" s="32"/>
      <c r="HC41" s="32"/>
      <c r="HD41" s="32"/>
      <c r="HE41" s="32"/>
      <c r="HF41" s="32"/>
      <c r="HG41" s="32"/>
      <c r="HH41" s="32"/>
      <c r="HI41" s="32"/>
      <c r="HJ41" s="32"/>
      <c r="HK41" s="32"/>
      <c r="HL41" s="32"/>
      <c r="HM41" s="32"/>
      <c r="HN41" s="32"/>
      <c r="HO41" s="32"/>
      <c r="HP41" s="32"/>
      <c r="HQ41" s="32"/>
      <c r="HR41" s="32"/>
      <c r="HS41" s="32"/>
      <c r="HT41" s="32"/>
      <c r="HU41" s="32"/>
      <c r="HV41" s="32"/>
      <c r="HW41" s="32"/>
      <c r="HX41" s="32"/>
      <c r="HY41" s="32"/>
      <c r="HZ41" s="32"/>
      <c r="IA41" s="32"/>
      <c r="IB41" s="32"/>
      <c r="IC41" s="32"/>
      <c r="ID41" s="32"/>
      <c r="IE41" s="32"/>
      <c r="IF41" s="32"/>
      <c r="IG41" s="32"/>
      <c r="IH41" s="32"/>
      <c r="II41" s="32"/>
      <c r="IJ41" s="32"/>
      <c r="IK41" s="32"/>
    </row>
    <row r="42" spans="1:245" ht="19.5" customHeight="1">
      <c r="A42" s="32"/>
      <c r="B42" s="32"/>
      <c r="C42" s="32"/>
      <c r="D42" s="32"/>
      <c r="E42" s="32"/>
      <c r="F42" s="28"/>
      <c r="G42" s="28"/>
      <c r="H42" s="31"/>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c r="EO42" s="32"/>
      <c r="EP42" s="32"/>
      <c r="EQ42" s="32"/>
      <c r="ER42" s="32"/>
      <c r="ES42" s="32"/>
      <c r="ET42" s="32"/>
      <c r="EU42" s="32"/>
      <c r="EV42" s="32"/>
      <c r="EW42" s="32"/>
      <c r="EX42" s="32"/>
      <c r="EY42" s="32"/>
      <c r="EZ42" s="32"/>
      <c r="FA42" s="32"/>
      <c r="FB42" s="32"/>
      <c r="FC42" s="32"/>
      <c r="FD42" s="32"/>
      <c r="FE42" s="32"/>
      <c r="FF42" s="32"/>
      <c r="FG42" s="32"/>
      <c r="FH42" s="32"/>
      <c r="FI42" s="32"/>
      <c r="FJ42" s="32"/>
      <c r="FK42" s="32"/>
      <c r="FL42" s="32"/>
      <c r="FM42" s="32"/>
      <c r="FN42" s="32"/>
      <c r="FO42" s="32"/>
      <c r="FP42" s="32"/>
      <c r="FQ42" s="32"/>
      <c r="FR42" s="32"/>
      <c r="FS42" s="32"/>
      <c r="FT42" s="32"/>
      <c r="FU42" s="32"/>
      <c r="FV42" s="32"/>
      <c r="FW42" s="32"/>
      <c r="FX42" s="32"/>
      <c r="FY42" s="32"/>
      <c r="FZ42" s="32"/>
      <c r="GA42" s="32"/>
      <c r="GB42" s="32"/>
      <c r="GC42" s="32"/>
      <c r="GD42" s="32"/>
      <c r="GE42" s="32"/>
      <c r="GF42" s="32"/>
      <c r="GG42" s="32"/>
      <c r="GH42" s="32"/>
      <c r="GI42" s="32"/>
      <c r="GJ42" s="32"/>
      <c r="GK42" s="32"/>
      <c r="GL42" s="32"/>
      <c r="GM42" s="32"/>
      <c r="GN42" s="32"/>
      <c r="GO42" s="32"/>
      <c r="GP42" s="32"/>
      <c r="GQ42" s="32"/>
      <c r="GR42" s="32"/>
      <c r="GS42" s="32"/>
      <c r="GT42" s="32"/>
      <c r="GU42" s="32"/>
      <c r="GV42" s="32"/>
      <c r="GW42" s="32"/>
      <c r="GX42" s="32"/>
      <c r="GY42" s="32"/>
      <c r="GZ42" s="32"/>
      <c r="HA42" s="32"/>
      <c r="HB42" s="32"/>
      <c r="HC42" s="32"/>
      <c r="HD42" s="32"/>
      <c r="HE42" s="32"/>
      <c r="HF42" s="32"/>
      <c r="HG42" s="32"/>
      <c r="HH42" s="32"/>
      <c r="HI42" s="32"/>
      <c r="HJ42" s="32"/>
      <c r="HK42" s="32"/>
      <c r="HL42" s="32"/>
      <c r="HM42" s="32"/>
      <c r="HN42" s="32"/>
      <c r="HO42" s="32"/>
      <c r="HP42" s="32"/>
      <c r="HQ42" s="32"/>
      <c r="HR42" s="32"/>
      <c r="HS42" s="32"/>
      <c r="HT42" s="32"/>
      <c r="HU42" s="32"/>
      <c r="HV42" s="32"/>
      <c r="HW42" s="32"/>
      <c r="HX42" s="32"/>
      <c r="HY42" s="32"/>
      <c r="HZ42" s="32"/>
      <c r="IA42" s="32"/>
      <c r="IB42" s="32"/>
      <c r="IC42" s="32"/>
      <c r="ID42" s="32"/>
      <c r="IE42" s="32"/>
      <c r="IF42" s="32"/>
      <c r="IG42" s="32"/>
      <c r="IH42" s="32"/>
      <c r="II42" s="32"/>
      <c r="IJ42" s="32"/>
      <c r="IK42" s="32"/>
    </row>
    <row r="43" spans="1:245" ht="19.5" customHeight="1">
      <c r="A43" s="32"/>
      <c r="B43" s="32"/>
      <c r="C43" s="32"/>
      <c r="D43" s="32"/>
      <c r="E43" s="32"/>
      <c r="F43" s="28"/>
      <c r="G43" s="28"/>
      <c r="H43" s="31"/>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c r="EO43" s="32"/>
      <c r="EP43" s="32"/>
      <c r="EQ43" s="32"/>
      <c r="ER43" s="32"/>
      <c r="ES43" s="32"/>
      <c r="ET43" s="32"/>
      <c r="EU43" s="32"/>
      <c r="EV43" s="32"/>
      <c r="EW43" s="32"/>
      <c r="EX43" s="32"/>
      <c r="EY43" s="32"/>
      <c r="EZ43" s="32"/>
      <c r="FA43" s="32"/>
      <c r="FB43" s="32"/>
      <c r="FC43" s="32"/>
      <c r="FD43" s="32"/>
      <c r="FE43" s="32"/>
      <c r="FF43" s="32"/>
      <c r="FG43" s="32"/>
      <c r="FH43" s="32"/>
      <c r="FI43" s="32"/>
      <c r="FJ43" s="32"/>
      <c r="FK43" s="32"/>
      <c r="FL43" s="32"/>
      <c r="FM43" s="32"/>
      <c r="FN43" s="32"/>
      <c r="FO43" s="32"/>
      <c r="FP43" s="32"/>
      <c r="FQ43" s="32"/>
      <c r="FR43" s="32"/>
      <c r="FS43" s="32"/>
      <c r="FT43" s="32"/>
      <c r="FU43" s="32"/>
      <c r="FV43" s="32"/>
      <c r="FW43" s="32"/>
      <c r="FX43" s="32"/>
      <c r="FY43" s="32"/>
      <c r="FZ43" s="32"/>
      <c r="GA43" s="32"/>
      <c r="GB43" s="32"/>
      <c r="GC43" s="32"/>
      <c r="GD43" s="32"/>
      <c r="GE43" s="32"/>
      <c r="GF43" s="32"/>
      <c r="GG43" s="32"/>
      <c r="GH43" s="32"/>
      <c r="GI43" s="32"/>
      <c r="GJ43" s="32"/>
      <c r="GK43" s="32"/>
      <c r="GL43" s="32"/>
      <c r="GM43" s="32"/>
      <c r="GN43" s="32"/>
      <c r="GO43" s="32"/>
      <c r="GP43" s="32"/>
      <c r="GQ43" s="32"/>
      <c r="GR43" s="32"/>
      <c r="GS43" s="32"/>
      <c r="GT43" s="32"/>
      <c r="GU43" s="32"/>
      <c r="GV43" s="32"/>
      <c r="GW43" s="32"/>
      <c r="GX43" s="32"/>
      <c r="GY43" s="32"/>
      <c r="GZ43" s="32"/>
      <c r="HA43" s="32"/>
      <c r="HB43" s="32"/>
      <c r="HC43" s="32"/>
      <c r="HD43" s="32"/>
      <c r="HE43" s="32"/>
      <c r="HF43" s="32"/>
      <c r="HG43" s="32"/>
      <c r="HH43" s="32"/>
      <c r="HI43" s="32"/>
      <c r="HJ43" s="32"/>
      <c r="HK43" s="32"/>
      <c r="HL43" s="32"/>
      <c r="HM43" s="32"/>
      <c r="HN43" s="32"/>
      <c r="HO43" s="32"/>
      <c r="HP43" s="32"/>
      <c r="HQ43" s="32"/>
      <c r="HR43" s="32"/>
      <c r="HS43" s="32"/>
      <c r="HT43" s="32"/>
      <c r="HU43" s="32"/>
      <c r="HV43" s="32"/>
      <c r="HW43" s="32"/>
      <c r="HX43" s="32"/>
      <c r="HY43" s="32"/>
      <c r="HZ43" s="32"/>
      <c r="IA43" s="32"/>
      <c r="IB43" s="32"/>
      <c r="IC43" s="32"/>
      <c r="ID43" s="32"/>
      <c r="IE43" s="32"/>
      <c r="IF43" s="32"/>
      <c r="IG43" s="32"/>
      <c r="IH43" s="32"/>
      <c r="II43" s="32"/>
      <c r="IJ43" s="32"/>
      <c r="IK43" s="32"/>
    </row>
    <row r="44" spans="1:245" ht="19.5" customHeight="1">
      <c r="A44" s="32"/>
      <c r="B44" s="32"/>
      <c r="C44" s="32"/>
      <c r="D44" s="32"/>
      <c r="E44" s="32"/>
      <c r="F44" s="28"/>
      <c r="G44" s="28"/>
      <c r="H44" s="31"/>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c r="EO44" s="32"/>
      <c r="EP44" s="32"/>
      <c r="EQ44" s="32"/>
      <c r="ER44" s="32"/>
      <c r="ES44" s="32"/>
      <c r="ET44" s="32"/>
      <c r="EU44" s="32"/>
      <c r="EV44" s="32"/>
      <c r="EW44" s="32"/>
      <c r="EX44" s="32"/>
      <c r="EY44" s="32"/>
      <c r="EZ44" s="32"/>
      <c r="FA44" s="32"/>
      <c r="FB44" s="32"/>
      <c r="FC44" s="32"/>
      <c r="FD44" s="32"/>
      <c r="FE44" s="32"/>
      <c r="FF44" s="32"/>
      <c r="FG44" s="32"/>
      <c r="FH44" s="32"/>
      <c r="FI44" s="32"/>
      <c r="FJ44" s="32"/>
      <c r="FK44" s="32"/>
      <c r="FL44" s="32"/>
      <c r="FM44" s="32"/>
      <c r="FN44" s="32"/>
      <c r="FO44" s="32"/>
      <c r="FP44" s="32"/>
      <c r="FQ44" s="32"/>
      <c r="FR44" s="32"/>
      <c r="FS44" s="32"/>
      <c r="FT44" s="32"/>
      <c r="FU44" s="32"/>
      <c r="FV44" s="32"/>
      <c r="FW44" s="32"/>
      <c r="FX44" s="32"/>
      <c r="FY44" s="32"/>
      <c r="FZ44" s="32"/>
      <c r="GA44" s="32"/>
      <c r="GB44" s="32"/>
      <c r="GC44" s="32"/>
      <c r="GD44" s="32"/>
      <c r="GE44" s="32"/>
      <c r="GF44" s="32"/>
      <c r="GG44" s="32"/>
      <c r="GH44" s="32"/>
      <c r="GI44" s="32"/>
      <c r="GJ44" s="32"/>
      <c r="GK44" s="32"/>
      <c r="GL44" s="32"/>
      <c r="GM44" s="32"/>
      <c r="GN44" s="32"/>
      <c r="GO44" s="32"/>
      <c r="GP44" s="32"/>
      <c r="GQ44" s="32"/>
      <c r="GR44" s="32"/>
      <c r="GS44" s="32"/>
      <c r="GT44" s="32"/>
      <c r="GU44" s="32"/>
      <c r="GV44" s="32"/>
      <c r="GW44" s="32"/>
      <c r="GX44" s="32"/>
      <c r="GY44" s="32"/>
      <c r="GZ44" s="32"/>
      <c r="HA44" s="32"/>
      <c r="HB44" s="32"/>
      <c r="HC44" s="32"/>
      <c r="HD44" s="32"/>
      <c r="HE44" s="32"/>
      <c r="HF44" s="32"/>
      <c r="HG44" s="32"/>
      <c r="HH44" s="32"/>
      <c r="HI44" s="32"/>
      <c r="HJ44" s="32"/>
      <c r="HK44" s="32"/>
      <c r="HL44" s="32"/>
      <c r="HM44" s="32"/>
      <c r="HN44" s="32"/>
      <c r="HO44" s="32"/>
      <c r="HP44" s="32"/>
      <c r="HQ44" s="32"/>
      <c r="HR44" s="32"/>
      <c r="HS44" s="32"/>
      <c r="HT44" s="32"/>
      <c r="HU44" s="32"/>
      <c r="HV44" s="32"/>
      <c r="HW44" s="32"/>
      <c r="HX44" s="32"/>
      <c r="HY44" s="32"/>
      <c r="HZ44" s="32"/>
      <c r="IA44" s="32"/>
      <c r="IB44" s="32"/>
      <c r="IC44" s="32"/>
      <c r="ID44" s="32"/>
      <c r="IE44" s="32"/>
      <c r="IF44" s="32"/>
      <c r="IG44" s="32"/>
      <c r="IH44" s="32"/>
      <c r="II44" s="32"/>
      <c r="IJ44" s="32"/>
      <c r="IK44" s="32"/>
    </row>
    <row r="45" spans="1:245" ht="19.5" customHeight="1">
      <c r="A45" s="32"/>
      <c r="B45" s="32"/>
      <c r="C45" s="32"/>
      <c r="D45" s="32"/>
      <c r="E45" s="32"/>
      <c r="F45" s="28"/>
      <c r="G45" s="28"/>
      <c r="H45" s="31"/>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c r="EO45" s="32"/>
      <c r="EP45" s="32"/>
      <c r="EQ45" s="32"/>
      <c r="ER45" s="32"/>
      <c r="ES45" s="32"/>
      <c r="ET45" s="32"/>
      <c r="EU45" s="32"/>
      <c r="EV45" s="32"/>
      <c r="EW45" s="32"/>
      <c r="EX45" s="32"/>
      <c r="EY45" s="32"/>
      <c r="EZ45" s="32"/>
      <c r="FA45" s="32"/>
      <c r="FB45" s="32"/>
      <c r="FC45" s="32"/>
      <c r="FD45" s="32"/>
      <c r="FE45" s="32"/>
      <c r="FF45" s="32"/>
      <c r="FG45" s="32"/>
      <c r="FH45" s="32"/>
      <c r="FI45" s="32"/>
      <c r="FJ45" s="32"/>
      <c r="FK45" s="32"/>
      <c r="FL45" s="32"/>
      <c r="FM45" s="32"/>
      <c r="FN45" s="32"/>
      <c r="FO45" s="32"/>
      <c r="FP45" s="32"/>
      <c r="FQ45" s="32"/>
      <c r="FR45" s="32"/>
      <c r="FS45" s="32"/>
      <c r="FT45" s="32"/>
      <c r="FU45" s="32"/>
      <c r="FV45" s="32"/>
      <c r="FW45" s="32"/>
      <c r="FX45" s="32"/>
      <c r="FY45" s="32"/>
      <c r="FZ45" s="32"/>
      <c r="GA45" s="32"/>
      <c r="GB45" s="32"/>
      <c r="GC45" s="32"/>
      <c r="GD45" s="32"/>
      <c r="GE45" s="32"/>
      <c r="GF45" s="32"/>
      <c r="GG45" s="32"/>
      <c r="GH45" s="32"/>
      <c r="GI45" s="32"/>
      <c r="GJ45" s="32"/>
      <c r="GK45" s="32"/>
      <c r="GL45" s="32"/>
      <c r="GM45" s="32"/>
      <c r="GN45" s="32"/>
      <c r="GO45" s="32"/>
      <c r="GP45" s="32"/>
      <c r="GQ45" s="32"/>
      <c r="GR45" s="32"/>
      <c r="GS45" s="32"/>
      <c r="GT45" s="32"/>
      <c r="GU45" s="32"/>
      <c r="GV45" s="32"/>
      <c r="GW45" s="32"/>
      <c r="GX45" s="32"/>
      <c r="GY45" s="32"/>
      <c r="GZ45" s="32"/>
      <c r="HA45" s="32"/>
      <c r="HB45" s="32"/>
      <c r="HC45" s="32"/>
      <c r="HD45" s="32"/>
      <c r="HE45" s="32"/>
      <c r="HF45" s="32"/>
      <c r="HG45" s="32"/>
      <c r="HH45" s="32"/>
      <c r="HI45" s="32"/>
      <c r="HJ45" s="32"/>
      <c r="HK45" s="32"/>
      <c r="HL45" s="32"/>
      <c r="HM45" s="32"/>
      <c r="HN45" s="32"/>
      <c r="HO45" s="32"/>
      <c r="HP45" s="32"/>
      <c r="HQ45" s="32"/>
      <c r="HR45" s="32"/>
      <c r="HS45" s="32"/>
      <c r="HT45" s="32"/>
      <c r="HU45" s="32"/>
      <c r="HV45" s="32"/>
      <c r="HW45" s="32"/>
      <c r="HX45" s="32"/>
      <c r="HY45" s="32"/>
      <c r="HZ45" s="32"/>
      <c r="IA45" s="32"/>
      <c r="IB45" s="32"/>
      <c r="IC45" s="32"/>
      <c r="ID45" s="32"/>
      <c r="IE45" s="32"/>
      <c r="IF45" s="32"/>
      <c r="IG45" s="32"/>
      <c r="IH45" s="32"/>
      <c r="II45" s="32"/>
      <c r="IJ45" s="32"/>
      <c r="IK45" s="32"/>
    </row>
    <row r="46" spans="1:245" ht="19.5" customHeight="1">
      <c r="A46" s="32"/>
      <c r="B46" s="32"/>
      <c r="C46" s="32"/>
      <c r="D46" s="32"/>
      <c r="E46" s="32"/>
      <c r="F46" s="28"/>
      <c r="G46" s="28"/>
      <c r="H46" s="31"/>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c r="GX46" s="32"/>
      <c r="GY46" s="32"/>
      <c r="GZ46" s="32"/>
      <c r="HA46" s="32"/>
      <c r="HB46" s="32"/>
      <c r="HC46" s="32"/>
      <c r="HD46" s="32"/>
      <c r="HE46" s="32"/>
      <c r="HF46" s="32"/>
      <c r="HG46" s="32"/>
      <c r="HH46" s="32"/>
      <c r="HI46" s="32"/>
      <c r="HJ46" s="32"/>
      <c r="HK46" s="32"/>
      <c r="HL46" s="32"/>
      <c r="HM46" s="32"/>
      <c r="HN46" s="32"/>
      <c r="HO46" s="32"/>
      <c r="HP46" s="32"/>
      <c r="HQ46" s="32"/>
      <c r="HR46" s="32"/>
      <c r="HS46" s="32"/>
      <c r="HT46" s="32"/>
      <c r="HU46" s="32"/>
      <c r="HV46" s="32"/>
      <c r="HW46" s="32"/>
      <c r="HX46" s="32"/>
      <c r="HY46" s="32"/>
      <c r="HZ46" s="32"/>
      <c r="IA46" s="32"/>
      <c r="IB46" s="32"/>
      <c r="IC46" s="32"/>
      <c r="ID46" s="32"/>
      <c r="IE46" s="32"/>
      <c r="IF46" s="32"/>
      <c r="IG46" s="32"/>
      <c r="IH46" s="32"/>
      <c r="II46" s="32"/>
      <c r="IJ46" s="32"/>
      <c r="IK46" s="32"/>
    </row>
    <row r="47" spans="1:245" ht="19.5" customHeight="1">
      <c r="A47" s="32"/>
      <c r="B47" s="32"/>
      <c r="C47" s="32"/>
      <c r="D47" s="32"/>
      <c r="E47" s="32"/>
      <c r="F47" s="28"/>
      <c r="G47" s="28"/>
      <c r="H47" s="31"/>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c r="EO47" s="32"/>
      <c r="EP47" s="32"/>
      <c r="EQ47" s="32"/>
      <c r="ER47" s="32"/>
      <c r="ES47" s="32"/>
      <c r="ET47" s="32"/>
      <c r="EU47" s="32"/>
      <c r="EV47" s="32"/>
      <c r="EW47" s="32"/>
      <c r="EX47" s="32"/>
      <c r="EY47" s="32"/>
      <c r="EZ47" s="32"/>
      <c r="FA47" s="32"/>
      <c r="FB47" s="32"/>
      <c r="FC47" s="32"/>
      <c r="FD47" s="32"/>
      <c r="FE47" s="32"/>
      <c r="FF47" s="32"/>
      <c r="FG47" s="32"/>
      <c r="FH47" s="32"/>
      <c r="FI47" s="32"/>
      <c r="FJ47" s="32"/>
      <c r="FK47" s="32"/>
      <c r="FL47" s="32"/>
      <c r="FM47" s="32"/>
      <c r="FN47" s="32"/>
      <c r="FO47" s="32"/>
      <c r="FP47" s="32"/>
      <c r="FQ47" s="32"/>
      <c r="FR47" s="32"/>
      <c r="FS47" s="32"/>
      <c r="FT47" s="32"/>
      <c r="FU47" s="32"/>
      <c r="FV47" s="32"/>
      <c r="FW47" s="32"/>
      <c r="FX47" s="32"/>
      <c r="FY47" s="32"/>
      <c r="FZ47" s="32"/>
      <c r="GA47" s="32"/>
      <c r="GB47" s="32"/>
      <c r="GC47" s="32"/>
      <c r="GD47" s="32"/>
      <c r="GE47" s="32"/>
      <c r="GF47" s="32"/>
      <c r="GG47" s="32"/>
      <c r="GH47" s="32"/>
      <c r="GI47" s="32"/>
      <c r="GJ47" s="32"/>
      <c r="GK47" s="32"/>
      <c r="GL47" s="32"/>
      <c r="GM47" s="32"/>
      <c r="GN47" s="32"/>
      <c r="GO47" s="32"/>
      <c r="GP47" s="32"/>
      <c r="GQ47" s="32"/>
      <c r="GR47" s="32"/>
      <c r="GS47" s="32"/>
      <c r="GT47" s="32"/>
      <c r="GU47" s="32"/>
      <c r="GV47" s="32"/>
      <c r="GW47" s="32"/>
      <c r="GX47" s="32"/>
      <c r="GY47" s="32"/>
      <c r="GZ47" s="32"/>
      <c r="HA47" s="32"/>
      <c r="HB47" s="32"/>
      <c r="HC47" s="32"/>
      <c r="HD47" s="32"/>
      <c r="HE47" s="32"/>
      <c r="HF47" s="32"/>
      <c r="HG47" s="32"/>
      <c r="HH47" s="32"/>
      <c r="HI47" s="32"/>
      <c r="HJ47" s="32"/>
      <c r="HK47" s="32"/>
      <c r="HL47" s="32"/>
      <c r="HM47" s="32"/>
      <c r="HN47" s="32"/>
      <c r="HO47" s="32"/>
      <c r="HP47" s="32"/>
      <c r="HQ47" s="32"/>
      <c r="HR47" s="32"/>
      <c r="HS47" s="32"/>
      <c r="HT47" s="32"/>
      <c r="HU47" s="32"/>
      <c r="HV47" s="32"/>
      <c r="HW47" s="32"/>
      <c r="HX47" s="32"/>
      <c r="HY47" s="32"/>
      <c r="HZ47" s="32"/>
      <c r="IA47" s="32"/>
      <c r="IB47" s="32"/>
      <c r="IC47" s="32"/>
      <c r="ID47" s="32"/>
      <c r="IE47" s="32"/>
      <c r="IF47" s="32"/>
      <c r="IG47" s="32"/>
      <c r="IH47" s="32"/>
      <c r="II47" s="32"/>
      <c r="IJ47" s="32"/>
      <c r="IK47" s="32"/>
    </row>
    <row r="48" spans="1:245" ht="19.5" customHeight="1">
      <c r="A48" s="32"/>
      <c r="B48" s="32"/>
      <c r="C48" s="32"/>
      <c r="D48" s="32"/>
      <c r="E48" s="32"/>
      <c r="F48" s="28"/>
      <c r="G48" s="28"/>
      <c r="H48" s="31"/>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c r="EO48" s="32"/>
      <c r="EP48" s="32"/>
      <c r="EQ48" s="32"/>
      <c r="ER48" s="32"/>
      <c r="ES48" s="32"/>
      <c r="ET48" s="32"/>
      <c r="EU48" s="32"/>
      <c r="EV48" s="32"/>
      <c r="EW48" s="32"/>
      <c r="EX48" s="32"/>
      <c r="EY48" s="32"/>
      <c r="EZ48" s="32"/>
      <c r="FA48" s="32"/>
      <c r="FB48" s="32"/>
      <c r="FC48" s="32"/>
      <c r="FD48" s="32"/>
      <c r="FE48" s="32"/>
      <c r="FF48" s="32"/>
      <c r="FG48" s="32"/>
      <c r="FH48" s="32"/>
      <c r="FI48" s="32"/>
      <c r="FJ48" s="32"/>
      <c r="FK48" s="32"/>
      <c r="FL48" s="32"/>
      <c r="FM48" s="32"/>
      <c r="FN48" s="32"/>
      <c r="FO48" s="32"/>
      <c r="FP48" s="32"/>
      <c r="FQ48" s="32"/>
      <c r="FR48" s="32"/>
      <c r="FS48" s="32"/>
      <c r="FT48" s="32"/>
      <c r="FU48" s="32"/>
      <c r="FV48" s="32"/>
      <c r="FW48" s="32"/>
      <c r="FX48" s="32"/>
      <c r="FY48" s="32"/>
      <c r="FZ48" s="32"/>
      <c r="GA48" s="32"/>
      <c r="GB48" s="32"/>
      <c r="GC48" s="32"/>
      <c r="GD48" s="32"/>
      <c r="GE48" s="32"/>
      <c r="GF48" s="32"/>
      <c r="GG48" s="32"/>
      <c r="GH48" s="32"/>
      <c r="GI48" s="32"/>
      <c r="GJ48" s="32"/>
      <c r="GK48" s="32"/>
      <c r="GL48" s="32"/>
      <c r="GM48" s="32"/>
      <c r="GN48" s="32"/>
      <c r="GO48" s="32"/>
      <c r="GP48" s="32"/>
      <c r="GQ48" s="32"/>
      <c r="GR48" s="32"/>
      <c r="GS48" s="32"/>
      <c r="GT48" s="32"/>
      <c r="GU48" s="32"/>
      <c r="GV48" s="32"/>
      <c r="GW48" s="32"/>
      <c r="GX48" s="32"/>
      <c r="GY48" s="32"/>
      <c r="GZ48" s="32"/>
      <c r="HA48" s="32"/>
      <c r="HB48" s="32"/>
      <c r="HC48" s="32"/>
      <c r="HD48" s="32"/>
      <c r="HE48" s="32"/>
      <c r="HF48" s="32"/>
      <c r="HG48" s="32"/>
      <c r="HH48" s="32"/>
      <c r="HI48" s="32"/>
      <c r="HJ48" s="32"/>
      <c r="HK48" s="32"/>
      <c r="HL48" s="32"/>
      <c r="HM48" s="32"/>
      <c r="HN48" s="32"/>
      <c r="HO48" s="32"/>
      <c r="HP48" s="32"/>
      <c r="HQ48" s="32"/>
      <c r="HR48" s="32"/>
      <c r="HS48" s="32"/>
      <c r="HT48" s="32"/>
      <c r="HU48" s="32"/>
      <c r="HV48" s="32"/>
      <c r="HW48" s="32"/>
      <c r="HX48" s="32"/>
      <c r="HY48" s="32"/>
      <c r="HZ48" s="32"/>
      <c r="IA48" s="32"/>
      <c r="IB48" s="32"/>
      <c r="IC48" s="32"/>
      <c r="ID48" s="32"/>
      <c r="IE48" s="32"/>
      <c r="IF48" s="32"/>
      <c r="IG48" s="32"/>
      <c r="IH48" s="32"/>
      <c r="II48" s="32"/>
      <c r="IJ48" s="32"/>
      <c r="IK48" s="32"/>
    </row>
    <row r="49" spans="1:245" ht="19.5" customHeight="1">
      <c r="A49" s="32"/>
      <c r="B49" s="32"/>
      <c r="C49" s="32"/>
      <c r="D49" s="32"/>
      <c r="E49" s="32"/>
      <c r="F49" s="28"/>
      <c r="G49" s="28"/>
      <c r="H49" s="31"/>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c r="EO49" s="32"/>
      <c r="EP49" s="32"/>
      <c r="EQ49" s="32"/>
      <c r="ER49" s="32"/>
      <c r="ES49" s="32"/>
      <c r="ET49" s="32"/>
      <c r="EU49" s="32"/>
      <c r="EV49" s="32"/>
      <c r="EW49" s="32"/>
      <c r="EX49" s="32"/>
      <c r="EY49" s="32"/>
      <c r="EZ49" s="32"/>
      <c r="FA49" s="32"/>
      <c r="FB49" s="32"/>
      <c r="FC49" s="32"/>
      <c r="FD49" s="32"/>
      <c r="FE49" s="32"/>
      <c r="FF49" s="32"/>
      <c r="FG49" s="32"/>
      <c r="FH49" s="32"/>
      <c r="FI49" s="32"/>
      <c r="FJ49" s="32"/>
      <c r="FK49" s="32"/>
      <c r="FL49" s="32"/>
      <c r="FM49" s="32"/>
      <c r="FN49" s="32"/>
      <c r="FO49" s="32"/>
      <c r="FP49" s="32"/>
      <c r="FQ49" s="32"/>
      <c r="FR49" s="32"/>
      <c r="FS49" s="32"/>
      <c r="FT49" s="32"/>
      <c r="FU49" s="32"/>
      <c r="FV49" s="32"/>
      <c r="FW49" s="32"/>
      <c r="FX49" s="32"/>
      <c r="FY49" s="32"/>
      <c r="FZ49" s="32"/>
      <c r="GA49" s="32"/>
      <c r="GB49" s="32"/>
      <c r="GC49" s="32"/>
      <c r="GD49" s="32"/>
      <c r="GE49" s="32"/>
      <c r="GF49" s="32"/>
      <c r="GG49" s="32"/>
      <c r="GH49" s="32"/>
      <c r="GI49" s="32"/>
      <c r="GJ49" s="32"/>
      <c r="GK49" s="32"/>
      <c r="GL49" s="32"/>
      <c r="GM49" s="32"/>
      <c r="GN49" s="32"/>
      <c r="GO49" s="32"/>
      <c r="GP49" s="32"/>
      <c r="GQ49" s="32"/>
      <c r="GR49" s="32"/>
      <c r="GS49" s="32"/>
      <c r="GT49" s="32"/>
      <c r="GU49" s="32"/>
      <c r="GV49" s="32"/>
      <c r="GW49" s="32"/>
      <c r="GX49" s="32"/>
      <c r="GY49" s="32"/>
      <c r="GZ49" s="32"/>
      <c r="HA49" s="32"/>
      <c r="HB49" s="32"/>
      <c r="HC49" s="32"/>
      <c r="HD49" s="32"/>
      <c r="HE49" s="32"/>
      <c r="HF49" s="32"/>
      <c r="HG49" s="32"/>
      <c r="HH49" s="32"/>
      <c r="HI49" s="32"/>
      <c r="HJ49" s="32"/>
      <c r="HK49" s="32"/>
      <c r="HL49" s="32"/>
      <c r="HM49" s="32"/>
      <c r="HN49" s="32"/>
      <c r="HO49" s="32"/>
      <c r="HP49" s="32"/>
      <c r="HQ49" s="32"/>
      <c r="HR49" s="32"/>
      <c r="HS49" s="32"/>
      <c r="HT49" s="32"/>
      <c r="HU49" s="32"/>
      <c r="HV49" s="32"/>
      <c r="HW49" s="32"/>
      <c r="HX49" s="32"/>
      <c r="HY49" s="32"/>
      <c r="HZ49" s="32"/>
      <c r="IA49" s="32"/>
      <c r="IB49" s="32"/>
      <c r="IC49" s="32"/>
      <c r="ID49" s="32"/>
      <c r="IE49" s="32"/>
      <c r="IF49" s="32"/>
      <c r="IG49" s="32"/>
      <c r="IH49" s="32"/>
      <c r="II49" s="32"/>
      <c r="IJ49" s="32"/>
      <c r="IK49" s="32"/>
    </row>
  </sheetData>
  <sheetProtection/>
  <mergeCells count="8">
    <mergeCell ref="A1:C1"/>
    <mergeCell ref="A3:H3"/>
    <mergeCell ref="F5:H5"/>
    <mergeCell ref="D6:D7"/>
    <mergeCell ref="E6:E7"/>
    <mergeCell ref="F6:F7"/>
    <mergeCell ref="G6:G7"/>
    <mergeCell ref="H6:H7"/>
  </mergeCells>
  <printOptions horizontalCentered="1"/>
  <pageMargins left="0.75" right="0.75" top="0.83" bottom="0.67" header="0.5" footer="0.5"/>
  <pageSetup horizontalDpi="600" verticalDpi="600" orientation="landscape" paperSize="9" scale="80"/>
</worksheet>
</file>

<file path=xl/worksheets/sheet14.xml><?xml version="1.0" encoding="utf-8"?>
<worksheet xmlns="http://schemas.openxmlformats.org/spreadsheetml/2006/main" xmlns:r="http://schemas.openxmlformats.org/officeDocument/2006/relationships">
  <dimension ref="A1:K33"/>
  <sheetViews>
    <sheetView zoomScaleSheetLayoutView="100" zoomScalePageLayoutView="0" workbookViewId="0" topLeftCell="A18">
      <selection activeCell="G10" sqref="G10"/>
    </sheetView>
  </sheetViews>
  <sheetFormatPr defaultColWidth="7.00390625" defaultRowHeight="14.25"/>
  <cols>
    <col min="1" max="1" width="30.875" style="1" customWidth="1"/>
    <col min="2" max="2" width="9.00390625" style="164" customWidth="1"/>
    <col min="3" max="3" width="17.625" style="164" customWidth="1"/>
    <col min="4" max="4" width="13.125" style="1" customWidth="1"/>
    <col min="5" max="5" width="42.00390625" style="1" customWidth="1"/>
    <col min="6" max="6" width="21.125" style="1" customWidth="1"/>
    <col min="7" max="7" width="20.125" style="1" customWidth="1"/>
    <col min="8" max="8" width="19.375" style="1" customWidth="1"/>
    <col min="9" max="9" width="22.125" style="1" customWidth="1"/>
    <col min="10" max="10" width="13.75390625" style="1" customWidth="1"/>
    <col min="11" max="11" width="18.125" style="1" customWidth="1"/>
    <col min="12" max="16384" width="7.00390625" style="1" customWidth="1"/>
  </cols>
  <sheetData>
    <row r="1" spans="1:11" ht="26.25" customHeight="1">
      <c r="A1" s="300" t="s">
        <v>295</v>
      </c>
      <c r="B1" s="300"/>
      <c r="C1" s="300"/>
      <c r="D1" s="300"/>
      <c r="E1" s="300"/>
      <c r="F1" s="300"/>
      <c r="G1" s="300"/>
      <c r="H1" s="300"/>
      <c r="I1" s="300"/>
      <c r="J1" s="300"/>
      <c r="K1" s="300"/>
    </row>
    <row r="2" spans="1:11" ht="11.25">
      <c r="A2" s="214" t="s">
        <v>4</v>
      </c>
      <c r="B2" s="301" t="s">
        <v>4</v>
      </c>
      <c r="C2" s="301"/>
      <c r="D2" s="301"/>
      <c r="E2" s="301"/>
      <c r="F2" s="301"/>
      <c r="G2" s="301"/>
      <c r="H2" s="301"/>
      <c r="I2" s="301"/>
      <c r="J2" s="301"/>
      <c r="K2" s="301"/>
    </row>
    <row r="3" spans="1:11" ht="19.5" customHeight="1">
      <c r="A3" s="304" t="s">
        <v>296</v>
      </c>
      <c r="B3" s="302" t="s">
        <v>297</v>
      </c>
      <c r="C3" s="302"/>
      <c r="D3" s="302"/>
      <c r="E3" s="302" t="s">
        <v>298</v>
      </c>
      <c r="F3" s="302" t="s">
        <v>299</v>
      </c>
      <c r="G3" s="302"/>
      <c r="H3" s="302"/>
      <c r="I3" s="302"/>
      <c r="J3" s="302"/>
      <c r="K3" s="302"/>
    </row>
    <row r="4" spans="1:11" ht="19.5" customHeight="1">
      <c r="A4" s="304"/>
      <c r="B4" s="302"/>
      <c r="C4" s="302"/>
      <c r="D4" s="302"/>
      <c r="E4" s="302"/>
      <c r="F4" s="302" t="s">
        <v>300</v>
      </c>
      <c r="G4" s="302"/>
      <c r="H4" s="303" t="s">
        <v>301</v>
      </c>
      <c r="I4" s="303"/>
      <c r="J4" s="303" t="s">
        <v>302</v>
      </c>
      <c r="K4" s="303"/>
    </row>
    <row r="5" spans="1:11" ht="19.5" customHeight="1">
      <c r="A5" s="215" t="s">
        <v>793</v>
      </c>
      <c r="B5" s="188">
        <v>216</v>
      </c>
      <c r="C5" s="188">
        <v>216</v>
      </c>
      <c r="D5" s="188"/>
      <c r="E5" s="165"/>
      <c r="F5" s="165"/>
      <c r="G5" s="195">
        <v>216</v>
      </c>
      <c r="H5" s="166"/>
      <c r="I5" s="165"/>
      <c r="J5" s="165"/>
      <c r="K5" s="166"/>
    </row>
    <row r="6" spans="1:11" ht="19.5" customHeight="1">
      <c r="A6" s="179" t="s">
        <v>303</v>
      </c>
      <c r="B6" s="189">
        <v>116.4</v>
      </c>
      <c r="C6" s="190">
        <v>116.4</v>
      </c>
      <c r="D6" s="189">
        <v>0</v>
      </c>
      <c r="E6" s="180"/>
      <c r="F6" s="180"/>
      <c r="G6" s="198"/>
      <c r="H6" s="163"/>
      <c r="I6" s="163"/>
      <c r="J6" s="163"/>
      <c r="K6" s="163"/>
    </row>
    <row r="7" spans="1:11" ht="19.5" customHeight="1">
      <c r="A7" s="308" t="s">
        <v>266</v>
      </c>
      <c r="B7" s="315">
        <v>2</v>
      </c>
      <c r="C7" s="315">
        <v>2</v>
      </c>
      <c r="D7" s="315">
        <v>0</v>
      </c>
      <c r="E7" s="316" t="s">
        <v>304</v>
      </c>
      <c r="F7" s="182" t="s">
        <v>305</v>
      </c>
      <c r="G7" s="196">
        <v>1.5</v>
      </c>
      <c r="H7" s="163"/>
      <c r="I7" s="163"/>
      <c r="J7" s="163"/>
      <c r="K7" s="163"/>
    </row>
    <row r="8" spans="1:11" ht="19.5" customHeight="1">
      <c r="A8" s="308"/>
      <c r="B8" s="315"/>
      <c r="C8" s="315"/>
      <c r="D8" s="315"/>
      <c r="E8" s="316"/>
      <c r="F8" s="182" t="s">
        <v>306</v>
      </c>
      <c r="G8" s="196">
        <v>0.5</v>
      </c>
      <c r="H8" s="163"/>
      <c r="I8" s="163"/>
      <c r="J8" s="163"/>
      <c r="K8" s="163"/>
    </row>
    <row r="9" spans="1:11" ht="30" customHeight="1">
      <c r="A9" s="216" t="s">
        <v>267</v>
      </c>
      <c r="B9" s="191">
        <v>20</v>
      </c>
      <c r="C9" s="191">
        <v>20</v>
      </c>
      <c r="D9" s="191">
        <v>0</v>
      </c>
      <c r="E9" s="181" t="s">
        <v>307</v>
      </c>
      <c r="F9" s="183" t="s">
        <v>308</v>
      </c>
      <c r="G9" s="199">
        <v>20</v>
      </c>
      <c r="H9" s="163"/>
      <c r="I9" s="163"/>
      <c r="J9" s="163"/>
      <c r="K9" s="163"/>
    </row>
    <row r="10" spans="1:11" ht="51.75" customHeight="1">
      <c r="A10" s="216" t="s">
        <v>276</v>
      </c>
      <c r="B10" s="191">
        <v>20</v>
      </c>
      <c r="C10" s="191">
        <v>20</v>
      </c>
      <c r="D10" s="191">
        <v>0</v>
      </c>
      <c r="E10" s="181" t="s">
        <v>309</v>
      </c>
      <c r="F10" s="183" t="s">
        <v>310</v>
      </c>
      <c r="G10" s="199">
        <v>20</v>
      </c>
      <c r="H10" s="163"/>
      <c r="I10" s="163"/>
      <c r="J10" s="163"/>
      <c r="K10" s="163"/>
    </row>
    <row r="11" spans="1:11" ht="48" customHeight="1">
      <c r="A11" s="216" t="s">
        <v>268</v>
      </c>
      <c r="B11" s="191">
        <v>15</v>
      </c>
      <c r="C11" s="191">
        <v>15</v>
      </c>
      <c r="D11" s="191">
        <v>0</v>
      </c>
      <c r="E11" s="181" t="s">
        <v>311</v>
      </c>
      <c r="F11" s="183" t="s">
        <v>312</v>
      </c>
      <c r="G11" s="199">
        <v>15</v>
      </c>
      <c r="H11" s="163"/>
      <c r="I11" s="163"/>
      <c r="J11" s="163"/>
      <c r="K11" s="163"/>
    </row>
    <row r="12" spans="1:11" ht="43.5" customHeight="1">
      <c r="A12" s="216" t="s">
        <v>277</v>
      </c>
      <c r="B12" s="191">
        <v>10</v>
      </c>
      <c r="C12" s="191">
        <v>10</v>
      </c>
      <c r="D12" s="191">
        <v>0</v>
      </c>
      <c r="E12" s="181" t="s">
        <v>313</v>
      </c>
      <c r="F12" s="183" t="s">
        <v>314</v>
      </c>
      <c r="G12" s="199">
        <v>10</v>
      </c>
      <c r="H12" s="163"/>
      <c r="I12" s="163"/>
      <c r="J12" s="163"/>
      <c r="K12" s="163"/>
    </row>
    <row r="13" spans="1:11" ht="53.25" customHeight="1">
      <c r="A13" s="216" t="s">
        <v>278</v>
      </c>
      <c r="B13" s="191">
        <v>12</v>
      </c>
      <c r="C13" s="191">
        <v>12</v>
      </c>
      <c r="D13" s="191">
        <v>0</v>
      </c>
      <c r="E13" s="181" t="s">
        <v>315</v>
      </c>
      <c r="F13" s="183" t="s">
        <v>316</v>
      </c>
      <c r="G13" s="199">
        <v>12</v>
      </c>
      <c r="H13" s="163"/>
      <c r="I13" s="163"/>
      <c r="J13" s="163"/>
      <c r="K13" s="163"/>
    </row>
    <row r="14" spans="1:11" ht="45.75" customHeight="1">
      <c r="A14" s="216" t="s">
        <v>269</v>
      </c>
      <c r="B14" s="191">
        <v>15</v>
      </c>
      <c r="C14" s="191">
        <v>15</v>
      </c>
      <c r="D14" s="191">
        <v>0</v>
      </c>
      <c r="E14" s="181" t="s">
        <v>317</v>
      </c>
      <c r="F14" s="183" t="s">
        <v>269</v>
      </c>
      <c r="G14" s="199">
        <v>15</v>
      </c>
      <c r="H14" s="163"/>
      <c r="I14" s="163"/>
      <c r="J14" s="163"/>
      <c r="K14" s="163"/>
    </row>
    <row r="15" spans="1:11" ht="30" customHeight="1">
      <c r="A15" s="216" t="s">
        <v>318</v>
      </c>
      <c r="B15" s="191">
        <v>5</v>
      </c>
      <c r="C15" s="191">
        <v>5</v>
      </c>
      <c r="D15" s="191">
        <v>0</v>
      </c>
      <c r="E15" s="181" t="s">
        <v>319</v>
      </c>
      <c r="F15" s="183" t="s">
        <v>318</v>
      </c>
      <c r="G15" s="199">
        <v>5</v>
      </c>
      <c r="H15" s="163"/>
      <c r="I15" s="163"/>
      <c r="J15" s="163"/>
      <c r="K15" s="163"/>
    </row>
    <row r="16" spans="1:11" ht="36" customHeight="1">
      <c r="A16" s="216" t="s">
        <v>271</v>
      </c>
      <c r="B16" s="191">
        <v>3</v>
      </c>
      <c r="C16" s="191">
        <v>3</v>
      </c>
      <c r="D16" s="191">
        <v>0</v>
      </c>
      <c r="E16" s="181" t="s">
        <v>320</v>
      </c>
      <c r="F16" s="183" t="s">
        <v>271</v>
      </c>
      <c r="G16" s="199">
        <v>3</v>
      </c>
      <c r="H16" s="163"/>
      <c r="I16" s="163"/>
      <c r="J16" s="163"/>
      <c r="K16" s="163"/>
    </row>
    <row r="17" spans="1:11" ht="30" customHeight="1">
      <c r="A17" s="216" t="s">
        <v>272</v>
      </c>
      <c r="B17" s="191">
        <v>2</v>
      </c>
      <c r="C17" s="191">
        <v>2</v>
      </c>
      <c r="D17" s="191">
        <v>0</v>
      </c>
      <c r="E17" s="181" t="s">
        <v>321</v>
      </c>
      <c r="F17" s="183" t="s">
        <v>272</v>
      </c>
      <c r="G17" s="199">
        <v>2</v>
      </c>
      <c r="H17" s="163"/>
      <c r="I17" s="163"/>
      <c r="J17" s="163"/>
      <c r="K17" s="163"/>
    </row>
    <row r="18" spans="1:11" ht="30" customHeight="1">
      <c r="A18" s="216" t="s">
        <v>273</v>
      </c>
      <c r="B18" s="191">
        <v>3</v>
      </c>
      <c r="C18" s="191">
        <v>3</v>
      </c>
      <c r="D18" s="191">
        <v>0</v>
      </c>
      <c r="E18" s="181" t="s">
        <v>322</v>
      </c>
      <c r="F18" s="183" t="s">
        <v>273</v>
      </c>
      <c r="G18" s="199">
        <v>3</v>
      </c>
      <c r="H18" s="163"/>
      <c r="I18" s="163"/>
      <c r="J18" s="163"/>
      <c r="K18" s="163"/>
    </row>
    <row r="19" spans="1:11" ht="39.75" customHeight="1">
      <c r="A19" s="183" t="s">
        <v>274</v>
      </c>
      <c r="B19" s="192">
        <v>5</v>
      </c>
      <c r="C19" s="192">
        <v>5</v>
      </c>
      <c r="D19" s="192">
        <v>0</v>
      </c>
      <c r="E19" s="184" t="s">
        <v>786</v>
      </c>
      <c r="F19" s="183" t="s">
        <v>274</v>
      </c>
      <c r="G19" s="199">
        <v>5</v>
      </c>
      <c r="H19" s="163"/>
      <c r="I19" s="163"/>
      <c r="J19" s="163"/>
      <c r="K19" s="163"/>
    </row>
    <row r="20" spans="1:11" ht="25.5" customHeight="1">
      <c r="A20" s="216" t="s">
        <v>275</v>
      </c>
      <c r="B20" s="191">
        <v>4.4</v>
      </c>
      <c r="C20" s="191">
        <v>4.4</v>
      </c>
      <c r="D20" s="191">
        <v>0</v>
      </c>
      <c r="E20" s="181" t="s">
        <v>323</v>
      </c>
      <c r="F20" s="183" t="s">
        <v>275</v>
      </c>
      <c r="G20" s="199">
        <v>4.4</v>
      </c>
      <c r="H20" s="163"/>
      <c r="I20" s="163"/>
      <c r="J20" s="163"/>
      <c r="K20" s="163"/>
    </row>
    <row r="21" spans="1:11" s="126" customFormat="1" ht="30" customHeight="1">
      <c r="A21" s="167" t="s">
        <v>523</v>
      </c>
      <c r="B21" s="188">
        <v>2</v>
      </c>
      <c r="C21" s="188">
        <v>2</v>
      </c>
      <c r="D21" s="191">
        <v>0</v>
      </c>
      <c r="F21" s="168"/>
      <c r="G21" s="197"/>
      <c r="H21" s="169"/>
      <c r="I21" s="169"/>
      <c r="J21" s="169"/>
      <c r="K21" s="169"/>
    </row>
    <row r="22" spans="1:11" s="126" customFormat="1" ht="61.5" customHeight="1">
      <c r="A22" s="170" t="s">
        <v>524</v>
      </c>
      <c r="B22" s="185">
        <v>2</v>
      </c>
      <c r="C22" s="185">
        <v>2</v>
      </c>
      <c r="D22" s="191">
        <v>0</v>
      </c>
      <c r="E22" s="172" t="s">
        <v>525</v>
      </c>
      <c r="F22" s="171" t="s">
        <v>526</v>
      </c>
      <c r="G22" s="200">
        <v>2</v>
      </c>
      <c r="H22" s="137"/>
      <c r="I22" s="137"/>
      <c r="J22" s="208"/>
      <c r="K22" s="172"/>
    </row>
    <row r="23" spans="1:11" s="126" customFormat="1" ht="30" customHeight="1">
      <c r="A23" s="167" t="s">
        <v>519</v>
      </c>
      <c r="B23" s="188">
        <v>5.1</v>
      </c>
      <c r="C23" s="188">
        <v>5.1</v>
      </c>
      <c r="D23" s="191">
        <v>0</v>
      </c>
      <c r="E23" s="137"/>
      <c r="F23" s="168"/>
      <c r="G23" s="201"/>
      <c r="H23" s="169"/>
      <c r="I23" s="169"/>
      <c r="J23" s="209"/>
      <c r="K23" s="169"/>
    </row>
    <row r="24" spans="1:11" s="126" customFormat="1" ht="51.75" customHeight="1">
      <c r="A24" s="217" t="s">
        <v>520</v>
      </c>
      <c r="B24" s="185">
        <v>5.1</v>
      </c>
      <c r="C24" s="185">
        <v>5.1</v>
      </c>
      <c r="D24" s="191">
        <v>0</v>
      </c>
      <c r="E24" s="169" t="s">
        <v>521</v>
      </c>
      <c r="F24" s="169" t="s">
        <v>522</v>
      </c>
      <c r="G24" s="201">
        <v>5.1</v>
      </c>
      <c r="H24" s="137"/>
      <c r="I24" s="137"/>
      <c r="J24" s="209"/>
      <c r="K24" s="169"/>
    </row>
    <row r="25" spans="1:11" s="126" customFormat="1" ht="19.5" customHeight="1">
      <c r="A25" s="167" t="s">
        <v>537</v>
      </c>
      <c r="B25" s="193">
        <v>10</v>
      </c>
      <c r="C25" s="194">
        <v>10</v>
      </c>
      <c r="D25" s="191">
        <v>0</v>
      </c>
      <c r="E25" s="173"/>
      <c r="F25" s="173"/>
      <c r="G25" s="202"/>
      <c r="H25" s="174"/>
      <c r="I25" s="174"/>
      <c r="J25" s="210"/>
      <c r="K25" s="174"/>
    </row>
    <row r="26" spans="1:11" s="126" customFormat="1" ht="42" customHeight="1">
      <c r="A26" s="309" t="s">
        <v>538</v>
      </c>
      <c r="B26" s="312">
        <v>10</v>
      </c>
      <c r="C26" s="312">
        <v>10</v>
      </c>
      <c r="D26" s="191">
        <v>0</v>
      </c>
      <c r="E26" s="305" t="s">
        <v>539</v>
      </c>
      <c r="F26" s="175" t="s">
        <v>540</v>
      </c>
      <c r="G26" s="203">
        <v>2</v>
      </c>
      <c r="H26" s="137"/>
      <c r="I26" s="137"/>
      <c r="J26" s="211"/>
      <c r="K26" s="176"/>
    </row>
    <row r="27" spans="1:11" s="126" customFormat="1" ht="42" customHeight="1">
      <c r="A27" s="310"/>
      <c r="B27" s="313"/>
      <c r="C27" s="313"/>
      <c r="D27" s="191">
        <v>0</v>
      </c>
      <c r="E27" s="306"/>
      <c r="F27" s="175" t="s">
        <v>541</v>
      </c>
      <c r="G27" s="203">
        <v>1.4</v>
      </c>
      <c r="H27" s="137"/>
      <c r="I27" s="137"/>
      <c r="J27" s="211"/>
      <c r="K27" s="176"/>
    </row>
    <row r="28" spans="1:11" s="126" customFormat="1" ht="42" customHeight="1">
      <c r="A28" s="311"/>
      <c r="B28" s="314"/>
      <c r="C28" s="314"/>
      <c r="D28" s="191">
        <v>0</v>
      </c>
      <c r="E28" s="307"/>
      <c r="F28" s="175" t="s">
        <v>542</v>
      </c>
      <c r="G28" s="203">
        <v>6.6</v>
      </c>
      <c r="H28" s="137"/>
      <c r="I28" s="137"/>
      <c r="J28" s="211"/>
      <c r="K28" s="176"/>
    </row>
    <row r="29" spans="1:11" ht="19.5" customHeight="1">
      <c r="A29" s="218" t="s">
        <v>785</v>
      </c>
      <c r="B29" s="194">
        <v>79.5</v>
      </c>
      <c r="C29" s="194">
        <v>79.5</v>
      </c>
      <c r="D29" s="191">
        <v>0</v>
      </c>
      <c r="E29" s="163"/>
      <c r="F29" s="163"/>
      <c r="G29" s="204"/>
      <c r="H29" s="163"/>
      <c r="I29" s="163"/>
      <c r="J29" s="212"/>
      <c r="K29" s="163"/>
    </row>
    <row r="30" spans="1:11" ht="29.25" customHeight="1">
      <c r="A30" s="170" t="s">
        <v>658</v>
      </c>
      <c r="B30" s="187">
        <v>79.5</v>
      </c>
      <c r="C30" s="187">
        <v>79.5</v>
      </c>
      <c r="D30" s="191">
        <v>0</v>
      </c>
      <c r="E30" s="176" t="s">
        <v>787</v>
      </c>
      <c r="F30" s="175" t="s">
        <v>788</v>
      </c>
      <c r="G30" s="205" t="s">
        <v>789</v>
      </c>
      <c r="H30" s="175" t="s">
        <v>790</v>
      </c>
      <c r="I30" s="176" t="s">
        <v>791</v>
      </c>
      <c r="J30" s="208" t="s">
        <v>660</v>
      </c>
      <c r="K30" s="172" t="s">
        <v>661</v>
      </c>
    </row>
    <row r="31" spans="1:11" ht="19.5" customHeight="1">
      <c r="A31" s="218" t="s">
        <v>608</v>
      </c>
      <c r="B31" s="194">
        <v>3</v>
      </c>
      <c r="C31" s="194">
        <v>3</v>
      </c>
      <c r="D31" s="191">
        <v>0</v>
      </c>
      <c r="E31" s="219"/>
      <c r="F31" s="163"/>
      <c r="G31" s="206"/>
      <c r="H31" s="163"/>
      <c r="I31" s="163"/>
      <c r="J31" s="212"/>
      <c r="K31" s="163"/>
    </row>
    <row r="32" spans="1:11" ht="34.5" customHeight="1">
      <c r="A32" s="177" t="s">
        <v>662</v>
      </c>
      <c r="B32" s="187">
        <v>3</v>
      </c>
      <c r="C32" s="187">
        <v>3</v>
      </c>
      <c r="D32" s="191">
        <v>0</v>
      </c>
      <c r="E32" s="220" t="s">
        <v>663</v>
      </c>
      <c r="F32" s="178" t="s">
        <v>664</v>
      </c>
      <c r="G32" s="207" t="s">
        <v>665</v>
      </c>
      <c r="H32" s="177" t="s">
        <v>666</v>
      </c>
      <c r="I32" s="177" t="s">
        <v>667</v>
      </c>
      <c r="J32" s="213" t="s">
        <v>660</v>
      </c>
      <c r="K32" s="177" t="s">
        <v>661</v>
      </c>
    </row>
    <row r="33" spans="1:11" ht="19.5" customHeight="1">
      <c r="A33" s="163"/>
      <c r="B33" s="186"/>
      <c r="C33" s="186"/>
      <c r="D33" s="191">
        <v>0</v>
      </c>
      <c r="E33" s="163"/>
      <c r="F33" s="163"/>
      <c r="G33" s="206"/>
      <c r="H33" s="163"/>
      <c r="I33" s="163"/>
      <c r="J33" s="212"/>
      <c r="K33" s="163"/>
    </row>
  </sheetData>
  <sheetProtection/>
  <mergeCells count="18">
    <mergeCell ref="E26:E28"/>
    <mergeCell ref="A7:A8"/>
    <mergeCell ref="A26:A28"/>
    <mergeCell ref="B26:B28"/>
    <mergeCell ref="C26:C28"/>
    <mergeCell ref="B7:B8"/>
    <mergeCell ref="C7:C8"/>
    <mergeCell ref="D7:D8"/>
    <mergeCell ref="E7:E8"/>
    <mergeCell ref="A1:K1"/>
    <mergeCell ref="B2:K2"/>
    <mergeCell ref="F3:K3"/>
    <mergeCell ref="F4:G4"/>
    <mergeCell ref="H4:I4"/>
    <mergeCell ref="J4:K4"/>
    <mergeCell ref="A3:A4"/>
    <mergeCell ref="E3:E4"/>
    <mergeCell ref="B3:D4"/>
  </mergeCells>
  <printOptions horizontalCentered="1"/>
  <pageMargins left="0.28" right="0.43" top="1" bottom="1" header="0.51" footer="0.51"/>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AE20"/>
  <sheetViews>
    <sheetView zoomScalePageLayoutView="0" workbookViewId="0" topLeftCell="A1">
      <selection activeCell="A4" sqref="A4"/>
    </sheetView>
  </sheetViews>
  <sheetFormatPr defaultColWidth="6.50390625" defaultRowHeight="20.25" customHeight="1"/>
  <cols>
    <col min="1" max="1" width="40.125" style="2" customWidth="1"/>
    <col min="2" max="2" width="25.125" style="2" customWidth="1"/>
    <col min="3" max="3" width="40.125" style="2" customWidth="1"/>
    <col min="4" max="4" width="25.125" style="2" customWidth="1"/>
    <col min="5" max="16384" width="6.50390625" style="2" customWidth="1"/>
  </cols>
  <sheetData>
    <row r="1" ht="20.25" customHeight="1">
      <c r="A1" s="115"/>
    </row>
    <row r="2" spans="1:31" ht="20.25" customHeight="1">
      <c r="A2" s="79"/>
      <c r="B2" s="79"/>
      <c r="C2" s="79"/>
      <c r="D2" s="38" t="s">
        <v>2</v>
      </c>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row>
    <row r="3" spans="1:31" ht="20.25" customHeight="1">
      <c r="A3" s="249" t="s">
        <v>3</v>
      </c>
      <c r="B3" s="249"/>
      <c r="C3" s="249"/>
      <c r="D3" s="249"/>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row>
    <row r="4" spans="1:31" ht="20.25" customHeight="1">
      <c r="A4" s="68" t="s">
        <v>797</v>
      </c>
      <c r="B4" s="68"/>
      <c r="C4" s="36"/>
      <c r="D4" s="8" t="s">
        <v>5</v>
      </c>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row>
    <row r="5" spans="1:31" ht="25.5" customHeight="1">
      <c r="A5" s="80" t="s">
        <v>6</v>
      </c>
      <c r="B5" s="80"/>
      <c r="C5" s="80" t="s">
        <v>7</v>
      </c>
      <c r="D5" s="80"/>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row>
    <row r="6" spans="1:31" ht="25.5" customHeight="1">
      <c r="A6" s="95" t="s">
        <v>8</v>
      </c>
      <c r="B6" s="95" t="s">
        <v>9</v>
      </c>
      <c r="C6" s="95" t="s">
        <v>8</v>
      </c>
      <c r="D6" s="116" t="s">
        <v>9</v>
      </c>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row>
    <row r="7" spans="1:31" ht="25.5" customHeight="1">
      <c r="A7" s="86" t="s">
        <v>10</v>
      </c>
      <c r="B7" s="85">
        <v>2427.53</v>
      </c>
      <c r="C7" s="86" t="s">
        <v>11</v>
      </c>
      <c r="D7" s="85">
        <v>15.87</v>
      </c>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row>
    <row r="8" spans="1:31" ht="25.5" customHeight="1">
      <c r="A8" s="86" t="s">
        <v>12</v>
      </c>
      <c r="B8" s="85">
        <v>0</v>
      </c>
      <c r="C8" s="86" t="s">
        <v>13</v>
      </c>
      <c r="D8" s="85">
        <v>398.16</v>
      </c>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row>
    <row r="9" spans="1:31" ht="25.5" customHeight="1">
      <c r="A9" s="86" t="s">
        <v>14</v>
      </c>
      <c r="B9" s="85">
        <v>0</v>
      </c>
      <c r="C9" s="86" t="s">
        <v>15</v>
      </c>
      <c r="D9" s="85">
        <v>70.14</v>
      </c>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row>
    <row r="10" spans="1:31" ht="25.5" customHeight="1">
      <c r="A10" s="86" t="s">
        <v>16</v>
      </c>
      <c r="B10" s="85">
        <v>0</v>
      </c>
      <c r="C10" s="86" t="s">
        <v>17</v>
      </c>
      <c r="D10" s="85">
        <v>1748.39</v>
      </c>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row>
    <row r="11" spans="1:31" ht="25.5" customHeight="1">
      <c r="A11" s="86" t="s">
        <v>18</v>
      </c>
      <c r="B11" s="85">
        <v>0</v>
      </c>
      <c r="C11" s="90" t="s">
        <v>19</v>
      </c>
      <c r="D11" s="85">
        <v>194.97</v>
      </c>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row>
    <row r="12" spans="1:31" ht="25.5" customHeight="1">
      <c r="A12" s="86" t="s">
        <v>20</v>
      </c>
      <c r="B12" s="85">
        <v>0</v>
      </c>
      <c r="C12" s="86"/>
      <c r="D12" s="85"/>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row>
    <row r="13" spans="1:31" ht="25.5" customHeight="1">
      <c r="A13" s="86"/>
      <c r="B13" s="85"/>
      <c r="C13" s="86"/>
      <c r="D13" s="96"/>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row>
    <row r="14" spans="1:31" ht="25.5" customHeight="1">
      <c r="A14" s="95" t="s">
        <v>21</v>
      </c>
      <c r="B14" s="85">
        <v>2427.53</v>
      </c>
      <c r="C14" s="95" t="s">
        <v>22</v>
      </c>
      <c r="D14" s="96">
        <v>2427.53</v>
      </c>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row>
    <row r="15" spans="1:31" ht="25.5" customHeight="1">
      <c r="A15" s="86" t="s">
        <v>23</v>
      </c>
      <c r="B15" s="85"/>
      <c r="C15" s="86" t="s">
        <v>24</v>
      </c>
      <c r="D15" s="85"/>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row>
    <row r="16" spans="1:31" ht="25.5" customHeight="1">
      <c r="A16" s="86" t="s">
        <v>25</v>
      </c>
      <c r="B16" s="85"/>
      <c r="C16" s="86" t="s">
        <v>26</v>
      </c>
      <c r="D16" s="85"/>
      <c r="E16" s="103"/>
      <c r="F16" s="103"/>
      <c r="G16" s="117" t="s">
        <v>27</v>
      </c>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row>
    <row r="17" spans="1:31" ht="25.5" customHeight="1">
      <c r="A17" s="86"/>
      <c r="B17" s="85"/>
      <c r="C17" s="86" t="s">
        <v>28</v>
      </c>
      <c r="D17" s="85"/>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row>
    <row r="18" spans="1:31" ht="25.5" customHeight="1">
      <c r="A18" s="86"/>
      <c r="B18" s="98"/>
      <c r="C18" s="86"/>
      <c r="D18" s="96"/>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row>
    <row r="19" spans="1:31" ht="25.5" customHeight="1">
      <c r="A19" s="95" t="s">
        <v>29</v>
      </c>
      <c r="B19" s="85">
        <v>2427.53</v>
      </c>
      <c r="C19" s="95" t="s">
        <v>30</v>
      </c>
      <c r="D19" s="96">
        <v>2427.53</v>
      </c>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row>
    <row r="20" spans="1:31" ht="20.25" customHeight="1">
      <c r="A20" s="100"/>
      <c r="B20" s="101"/>
      <c r="C20" s="102"/>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row>
  </sheetData>
  <sheetProtection/>
  <mergeCells count="1">
    <mergeCell ref="A3:D3"/>
  </mergeCells>
  <printOptions horizontalCentered="1"/>
  <pageMargins left="0.75" right="0.75" top="1" bottom="1" header="0.5" footer="0.5"/>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T111"/>
  <sheetViews>
    <sheetView zoomScalePageLayoutView="0" workbookViewId="0" topLeftCell="A1">
      <selection activeCell="K37" sqref="K37"/>
    </sheetView>
  </sheetViews>
  <sheetFormatPr defaultColWidth="6.875" defaultRowHeight="12.75" customHeight="1"/>
  <cols>
    <col min="1" max="1" width="7.75390625" style="2" customWidth="1"/>
    <col min="2" max="3" width="3.875" style="2" customWidth="1"/>
    <col min="4" max="4" width="6.875" style="2" customWidth="1"/>
    <col min="5" max="5" width="28.50390625" style="2" customWidth="1"/>
    <col min="6" max="10" width="10.00390625" style="2" customWidth="1"/>
    <col min="11" max="14" width="9.125" style="2" customWidth="1"/>
    <col min="15" max="15" width="10.375" style="2" customWidth="1"/>
    <col min="16" max="17" width="8.00390625" style="2" customWidth="1"/>
    <col min="18" max="18" width="10.875" style="2" customWidth="1"/>
    <col min="19" max="19" width="7.375" style="2" customWidth="1"/>
    <col min="20" max="20" width="12.375" style="2" customWidth="1"/>
    <col min="21" max="16384" width="6.875" style="2" customWidth="1"/>
  </cols>
  <sheetData>
    <row r="1" spans="1:4" ht="27" customHeight="1">
      <c r="A1" s="256"/>
      <c r="B1" s="256"/>
      <c r="C1" s="256"/>
      <c r="D1" s="256"/>
    </row>
    <row r="2" spans="1:20" ht="19.5" customHeight="1">
      <c r="A2" s="3"/>
      <c r="B2" s="4"/>
      <c r="C2" s="4"/>
      <c r="D2" s="4"/>
      <c r="E2" s="4"/>
      <c r="F2" s="4"/>
      <c r="G2" s="4"/>
      <c r="H2" s="4"/>
      <c r="I2" s="4"/>
      <c r="J2" s="4"/>
      <c r="K2" s="4"/>
      <c r="L2" s="4"/>
      <c r="M2" s="4"/>
      <c r="N2" s="4"/>
      <c r="O2" s="4"/>
      <c r="P2" s="4"/>
      <c r="Q2" s="4"/>
      <c r="R2" s="4"/>
      <c r="S2" s="113"/>
      <c r="T2" s="114" t="s">
        <v>31</v>
      </c>
    </row>
    <row r="3" spans="1:20" ht="19.5" customHeight="1">
      <c r="A3" s="249" t="s">
        <v>32</v>
      </c>
      <c r="B3" s="249"/>
      <c r="C3" s="249"/>
      <c r="D3" s="249"/>
      <c r="E3" s="249"/>
      <c r="F3" s="249"/>
      <c r="G3" s="249"/>
      <c r="H3" s="249"/>
      <c r="I3" s="249"/>
      <c r="J3" s="249"/>
      <c r="K3" s="249"/>
      <c r="L3" s="249"/>
      <c r="M3" s="249"/>
      <c r="N3" s="249"/>
      <c r="O3" s="249"/>
      <c r="P3" s="249"/>
      <c r="Q3" s="249"/>
      <c r="R3" s="249"/>
      <c r="S3" s="249"/>
      <c r="T3" s="249"/>
    </row>
    <row r="4" spans="1:20" ht="19.5" customHeight="1">
      <c r="A4" s="68" t="s">
        <v>4</v>
      </c>
      <c r="B4" s="6"/>
      <c r="C4" s="6"/>
      <c r="D4" s="6"/>
      <c r="E4" s="6"/>
      <c r="F4" s="39"/>
      <c r="G4" s="39"/>
      <c r="H4" s="39"/>
      <c r="I4" s="39"/>
      <c r="J4" s="67"/>
      <c r="K4" s="67"/>
      <c r="L4" s="67"/>
      <c r="M4" s="67"/>
      <c r="N4" s="67"/>
      <c r="O4" s="67"/>
      <c r="P4" s="67"/>
      <c r="Q4" s="67"/>
      <c r="R4" s="67"/>
      <c r="S4" s="28"/>
      <c r="T4" s="8" t="s">
        <v>5</v>
      </c>
    </row>
    <row r="5" spans="1:20" ht="19.5" customHeight="1">
      <c r="A5" s="9" t="s">
        <v>33</v>
      </c>
      <c r="B5" s="9"/>
      <c r="C5" s="9"/>
      <c r="D5" s="10"/>
      <c r="E5" s="11"/>
      <c r="F5" s="252" t="s">
        <v>34</v>
      </c>
      <c r="G5" s="259" t="s">
        <v>35</v>
      </c>
      <c r="H5" s="252" t="s">
        <v>36</v>
      </c>
      <c r="I5" s="252" t="s">
        <v>37</v>
      </c>
      <c r="J5" s="252" t="s">
        <v>38</v>
      </c>
      <c r="K5" s="252" t="s">
        <v>39</v>
      </c>
      <c r="L5" s="252"/>
      <c r="M5" s="254" t="s">
        <v>40</v>
      </c>
      <c r="N5" s="13" t="s">
        <v>41</v>
      </c>
      <c r="O5" s="112"/>
      <c r="P5" s="112"/>
      <c r="Q5" s="112"/>
      <c r="R5" s="112"/>
      <c r="S5" s="252" t="s">
        <v>42</v>
      </c>
      <c r="T5" s="252" t="s">
        <v>43</v>
      </c>
    </row>
    <row r="6" spans="1:20" ht="19.5" customHeight="1">
      <c r="A6" s="12" t="s">
        <v>44</v>
      </c>
      <c r="B6" s="12"/>
      <c r="C6" s="111"/>
      <c r="D6" s="257" t="s">
        <v>45</v>
      </c>
      <c r="E6" s="257" t="s">
        <v>46</v>
      </c>
      <c r="F6" s="252"/>
      <c r="G6" s="259"/>
      <c r="H6" s="252"/>
      <c r="I6" s="252"/>
      <c r="J6" s="252"/>
      <c r="K6" s="250" t="s">
        <v>47</v>
      </c>
      <c r="L6" s="252" t="s">
        <v>48</v>
      </c>
      <c r="M6" s="254"/>
      <c r="N6" s="252" t="s">
        <v>49</v>
      </c>
      <c r="O6" s="252" t="s">
        <v>50</v>
      </c>
      <c r="P6" s="252" t="s">
        <v>51</v>
      </c>
      <c r="Q6" s="252" t="s">
        <v>52</v>
      </c>
      <c r="R6" s="252" t="s">
        <v>53</v>
      </c>
      <c r="S6" s="252"/>
      <c r="T6" s="252"/>
    </row>
    <row r="7" spans="1:20" ht="30.75" customHeight="1">
      <c r="A7" s="17" t="s">
        <v>54</v>
      </c>
      <c r="B7" s="16" t="s">
        <v>55</v>
      </c>
      <c r="C7" s="18" t="s">
        <v>56</v>
      </c>
      <c r="D7" s="258"/>
      <c r="E7" s="258"/>
      <c r="F7" s="253"/>
      <c r="G7" s="260"/>
      <c r="H7" s="253"/>
      <c r="I7" s="253"/>
      <c r="J7" s="253"/>
      <c r="K7" s="251"/>
      <c r="L7" s="253"/>
      <c r="M7" s="255"/>
      <c r="N7" s="253"/>
      <c r="O7" s="253"/>
      <c r="P7" s="253"/>
      <c r="Q7" s="253"/>
      <c r="R7" s="253"/>
      <c r="S7" s="253"/>
      <c r="T7" s="253"/>
    </row>
    <row r="8" spans="1:20" ht="23.25" customHeight="1">
      <c r="A8" s="21"/>
      <c r="B8" s="21"/>
      <c r="C8" s="21"/>
      <c r="D8" s="21"/>
      <c r="E8" s="21" t="s">
        <v>34</v>
      </c>
      <c r="F8" s="58"/>
      <c r="G8" s="58"/>
      <c r="H8" s="58"/>
      <c r="I8" s="58"/>
      <c r="J8" s="22"/>
      <c r="K8" s="23"/>
      <c r="L8" s="58"/>
      <c r="M8" s="22"/>
      <c r="N8" s="23"/>
      <c r="O8" s="58"/>
      <c r="P8" s="58"/>
      <c r="Q8" s="58"/>
      <c r="R8" s="22"/>
      <c r="S8" s="23"/>
      <c r="T8" s="22"/>
    </row>
    <row r="9" spans="1:20" ht="23.25" customHeight="1">
      <c r="A9" s="21"/>
      <c r="B9" s="21"/>
      <c r="C9" s="21"/>
      <c r="D9" s="21"/>
      <c r="E9" s="21" t="s">
        <v>57</v>
      </c>
      <c r="F9" s="58"/>
      <c r="G9" s="58"/>
      <c r="H9" s="58"/>
      <c r="I9" s="58"/>
      <c r="J9" s="22"/>
      <c r="K9" s="23"/>
      <c r="L9" s="58"/>
      <c r="M9" s="22"/>
      <c r="N9" s="23"/>
      <c r="O9" s="58"/>
      <c r="P9" s="58"/>
      <c r="Q9" s="58"/>
      <c r="R9" s="22"/>
      <c r="S9" s="23"/>
      <c r="T9" s="22"/>
    </row>
    <row r="10" spans="1:20" ht="23.25" customHeight="1">
      <c r="A10" s="21"/>
      <c r="B10" s="21"/>
      <c r="C10" s="21"/>
      <c r="D10" s="21"/>
      <c r="E10" s="21" t="s">
        <v>58</v>
      </c>
      <c r="F10" s="58"/>
      <c r="G10" s="58"/>
      <c r="H10" s="58"/>
      <c r="I10" s="58"/>
      <c r="J10" s="22"/>
      <c r="K10" s="23"/>
      <c r="L10" s="58"/>
      <c r="M10" s="22"/>
      <c r="N10" s="23"/>
      <c r="O10" s="58"/>
      <c r="P10" s="58"/>
      <c r="Q10" s="58"/>
      <c r="R10" s="22"/>
      <c r="S10" s="23"/>
      <c r="T10" s="22"/>
    </row>
    <row r="11" spans="1:20" ht="23.25" customHeight="1">
      <c r="A11" s="61">
        <v>205</v>
      </c>
      <c r="B11" s="21" t="s">
        <v>59</v>
      </c>
      <c r="C11" s="21" t="s">
        <v>60</v>
      </c>
      <c r="D11" s="21" t="s">
        <v>61</v>
      </c>
      <c r="E11" s="61" t="s">
        <v>62</v>
      </c>
      <c r="F11" s="58">
        <v>4.57</v>
      </c>
      <c r="G11" s="58"/>
      <c r="H11" s="58">
        <v>4.57</v>
      </c>
      <c r="I11" s="58"/>
      <c r="J11" s="22"/>
      <c r="K11" s="23"/>
      <c r="L11" s="58"/>
      <c r="M11" s="22"/>
      <c r="N11" s="23"/>
      <c r="O11" s="58"/>
      <c r="P11" s="58"/>
      <c r="Q11" s="58"/>
      <c r="R11" s="22"/>
      <c r="S11" s="23"/>
      <c r="T11" s="22"/>
    </row>
    <row r="12" spans="1:20" ht="23.25" customHeight="1">
      <c r="A12" s="61">
        <v>208</v>
      </c>
      <c r="B12" s="21" t="s">
        <v>63</v>
      </c>
      <c r="C12" s="21" t="s">
        <v>64</v>
      </c>
      <c r="D12" s="21" t="s">
        <v>61</v>
      </c>
      <c r="E12" s="61" t="s">
        <v>65</v>
      </c>
      <c r="F12" s="58">
        <v>8.14</v>
      </c>
      <c r="G12" s="58"/>
      <c r="H12" s="58">
        <v>8.14</v>
      </c>
      <c r="I12" s="58"/>
      <c r="J12" s="22"/>
      <c r="K12" s="23"/>
      <c r="L12" s="58"/>
      <c r="M12" s="22"/>
      <c r="N12" s="23"/>
      <c r="O12" s="58"/>
      <c r="P12" s="58"/>
      <c r="Q12" s="58"/>
      <c r="R12" s="22"/>
      <c r="S12" s="23"/>
      <c r="T12" s="22"/>
    </row>
    <row r="13" spans="1:20" ht="23.25" customHeight="1">
      <c r="A13" s="61">
        <v>208</v>
      </c>
      <c r="B13" s="21" t="s">
        <v>63</v>
      </c>
      <c r="C13" s="21" t="s">
        <v>66</v>
      </c>
      <c r="D13" s="21" t="s">
        <v>61</v>
      </c>
      <c r="E13" s="61" t="s">
        <v>67</v>
      </c>
      <c r="F13" s="58">
        <v>90.7</v>
      </c>
      <c r="G13" s="58"/>
      <c r="H13" s="58">
        <v>90.7</v>
      </c>
      <c r="I13" s="58"/>
      <c r="J13" s="22"/>
      <c r="K13" s="23"/>
      <c r="L13" s="58"/>
      <c r="M13" s="22"/>
      <c r="N13" s="23"/>
      <c r="O13" s="58"/>
      <c r="P13" s="58"/>
      <c r="Q13" s="58"/>
      <c r="R13" s="22"/>
      <c r="S13" s="23"/>
      <c r="T13" s="22"/>
    </row>
    <row r="14" spans="1:20" ht="23.25" customHeight="1">
      <c r="A14" s="21" t="s">
        <v>68</v>
      </c>
      <c r="B14" s="21" t="s">
        <v>63</v>
      </c>
      <c r="C14" s="21" t="s">
        <v>63</v>
      </c>
      <c r="D14" s="21" t="s">
        <v>61</v>
      </c>
      <c r="E14" s="61" t="s">
        <v>69</v>
      </c>
      <c r="F14" s="58">
        <v>64.09</v>
      </c>
      <c r="G14" s="58"/>
      <c r="H14" s="58">
        <v>64.09</v>
      </c>
      <c r="I14" s="58"/>
      <c r="J14" s="22"/>
      <c r="K14" s="23"/>
      <c r="L14" s="58"/>
      <c r="M14" s="22"/>
      <c r="N14" s="23"/>
      <c r="O14" s="58"/>
      <c r="P14" s="58"/>
      <c r="Q14" s="58"/>
      <c r="R14" s="22"/>
      <c r="S14" s="23"/>
      <c r="T14" s="22"/>
    </row>
    <row r="15" spans="1:20" ht="23.25" customHeight="1">
      <c r="A15" s="61">
        <v>210</v>
      </c>
      <c r="B15" s="21" t="s">
        <v>70</v>
      </c>
      <c r="C15" s="21" t="s">
        <v>64</v>
      </c>
      <c r="D15" s="21" t="s">
        <v>61</v>
      </c>
      <c r="E15" s="61" t="s">
        <v>71</v>
      </c>
      <c r="F15" s="58">
        <v>13.56</v>
      </c>
      <c r="G15" s="58"/>
      <c r="H15" s="58">
        <v>13.56</v>
      </c>
      <c r="I15" s="58"/>
      <c r="J15" s="22"/>
      <c r="K15" s="23"/>
      <c r="L15" s="58"/>
      <c r="M15" s="22"/>
      <c r="N15" s="23"/>
      <c r="O15" s="58"/>
      <c r="P15" s="58"/>
      <c r="Q15" s="58"/>
      <c r="R15" s="22"/>
      <c r="S15" s="23"/>
      <c r="T15" s="22"/>
    </row>
    <row r="16" spans="1:20" ht="23.25" customHeight="1">
      <c r="A16" s="21" t="s">
        <v>72</v>
      </c>
      <c r="B16" s="21" t="s">
        <v>70</v>
      </c>
      <c r="C16" s="21" t="s">
        <v>66</v>
      </c>
      <c r="D16" s="21" t="s">
        <v>61</v>
      </c>
      <c r="E16" s="61" t="s">
        <v>73</v>
      </c>
      <c r="F16" s="58">
        <v>6.79</v>
      </c>
      <c r="G16" s="58"/>
      <c r="H16" s="58">
        <v>6.79</v>
      </c>
      <c r="I16" s="58"/>
      <c r="J16" s="22"/>
      <c r="K16" s="23"/>
      <c r="L16" s="58"/>
      <c r="M16" s="22"/>
      <c r="N16" s="23"/>
      <c r="O16" s="58"/>
      <c r="P16" s="58"/>
      <c r="Q16" s="58"/>
      <c r="R16" s="22"/>
      <c r="S16" s="23"/>
      <c r="T16" s="22"/>
    </row>
    <row r="17" spans="1:20" ht="23.25" customHeight="1">
      <c r="A17" s="61">
        <v>212</v>
      </c>
      <c r="B17" s="21" t="s">
        <v>64</v>
      </c>
      <c r="C17" s="21" t="s">
        <v>64</v>
      </c>
      <c r="D17" s="21" t="s">
        <v>61</v>
      </c>
      <c r="E17" s="61" t="s">
        <v>74</v>
      </c>
      <c r="F17" s="58">
        <v>353.84</v>
      </c>
      <c r="G17" s="58"/>
      <c r="H17" s="58">
        <v>353.84</v>
      </c>
      <c r="I17" s="58"/>
      <c r="J17" s="22"/>
      <c r="K17" s="23"/>
      <c r="L17" s="58"/>
      <c r="M17" s="22"/>
      <c r="N17" s="23"/>
      <c r="O17" s="58"/>
      <c r="P17" s="58"/>
      <c r="Q17" s="58"/>
      <c r="R17" s="22"/>
      <c r="S17" s="23"/>
      <c r="T17" s="22"/>
    </row>
    <row r="18" spans="1:20" ht="23.25" customHeight="1">
      <c r="A18" s="61">
        <v>212</v>
      </c>
      <c r="B18" s="21" t="s">
        <v>64</v>
      </c>
      <c r="C18" s="21" t="s">
        <v>75</v>
      </c>
      <c r="D18" s="21" t="s">
        <v>61</v>
      </c>
      <c r="E18" s="61" t="s">
        <v>76</v>
      </c>
      <c r="F18" s="58">
        <v>200.88</v>
      </c>
      <c r="G18" s="58"/>
      <c r="H18" s="58">
        <v>200.88</v>
      </c>
      <c r="I18" s="58"/>
      <c r="J18" s="22"/>
      <c r="K18" s="23"/>
      <c r="L18" s="58"/>
      <c r="M18" s="22"/>
      <c r="N18" s="23"/>
      <c r="O18" s="58"/>
      <c r="P18" s="58"/>
      <c r="Q18" s="58"/>
      <c r="R18" s="22"/>
      <c r="S18" s="23"/>
      <c r="T18" s="22"/>
    </row>
    <row r="19" spans="1:20" ht="23.25" customHeight="1">
      <c r="A19" s="61">
        <v>212</v>
      </c>
      <c r="B19" s="21" t="s">
        <v>66</v>
      </c>
      <c r="C19" s="21" t="s">
        <v>64</v>
      </c>
      <c r="D19" s="21" t="s">
        <v>61</v>
      </c>
      <c r="E19" s="61" t="s">
        <v>77</v>
      </c>
      <c r="F19" s="58">
        <v>30</v>
      </c>
      <c r="G19" s="58"/>
      <c r="H19" s="58">
        <v>30</v>
      </c>
      <c r="I19" s="58"/>
      <c r="J19" s="22"/>
      <c r="K19" s="23"/>
      <c r="L19" s="58"/>
      <c r="M19" s="22"/>
      <c r="N19" s="23"/>
      <c r="O19" s="58"/>
      <c r="P19" s="58"/>
      <c r="Q19" s="58"/>
      <c r="R19" s="22"/>
      <c r="S19" s="23"/>
      <c r="T19" s="22"/>
    </row>
    <row r="20" spans="1:20" ht="23.25" customHeight="1">
      <c r="A20" s="21" t="s">
        <v>78</v>
      </c>
      <c r="B20" s="21" t="s">
        <v>79</v>
      </c>
      <c r="C20" s="21" t="s">
        <v>64</v>
      </c>
      <c r="D20" s="21" t="s">
        <v>61</v>
      </c>
      <c r="E20" s="61" t="s">
        <v>80</v>
      </c>
      <c r="F20" s="58">
        <v>12</v>
      </c>
      <c r="G20" s="58"/>
      <c r="H20" s="58">
        <v>12</v>
      </c>
      <c r="I20" s="58"/>
      <c r="J20" s="22"/>
      <c r="K20" s="23"/>
      <c r="L20" s="58"/>
      <c r="M20" s="22"/>
      <c r="N20" s="23"/>
      <c r="O20" s="58"/>
      <c r="P20" s="58"/>
      <c r="Q20" s="58"/>
      <c r="R20" s="22"/>
      <c r="S20" s="23"/>
      <c r="T20" s="22"/>
    </row>
    <row r="21" spans="1:20" ht="23.25" customHeight="1">
      <c r="A21" s="21" t="s">
        <v>81</v>
      </c>
      <c r="B21" s="21" t="s">
        <v>66</v>
      </c>
      <c r="C21" s="21" t="s">
        <v>64</v>
      </c>
      <c r="D21" s="21" t="s">
        <v>61</v>
      </c>
      <c r="E21" s="61" t="s">
        <v>82</v>
      </c>
      <c r="F21" s="58">
        <v>36.56</v>
      </c>
      <c r="G21" s="58"/>
      <c r="H21" s="58">
        <v>36.56</v>
      </c>
      <c r="I21" s="58"/>
      <c r="J21" s="22"/>
      <c r="K21" s="23"/>
      <c r="L21" s="58"/>
      <c r="M21" s="22"/>
      <c r="N21" s="23"/>
      <c r="O21" s="58"/>
      <c r="P21" s="58"/>
      <c r="Q21" s="58"/>
      <c r="R21" s="22"/>
      <c r="S21" s="23"/>
      <c r="T21" s="22"/>
    </row>
    <row r="22" spans="1:20" ht="23.25" customHeight="1">
      <c r="A22" s="21"/>
      <c r="B22" s="21"/>
      <c r="C22" s="21"/>
      <c r="D22" s="21"/>
      <c r="E22" s="21" t="s">
        <v>337</v>
      </c>
      <c r="F22" s="58"/>
      <c r="G22" s="58"/>
      <c r="H22" s="58"/>
      <c r="I22" s="58"/>
      <c r="J22" s="22"/>
      <c r="K22" s="23"/>
      <c r="L22" s="58"/>
      <c r="M22" s="22"/>
      <c r="N22" s="23"/>
      <c r="O22" s="58"/>
      <c r="P22" s="58"/>
      <c r="Q22" s="58"/>
      <c r="R22" s="22"/>
      <c r="S22" s="23"/>
      <c r="T22" s="22"/>
    </row>
    <row r="23" spans="1:20" s="126" customFormat="1" ht="19.5" customHeight="1">
      <c r="A23" s="21" t="s">
        <v>113</v>
      </c>
      <c r="B23" s="21" t="s">
        <v>113</v>
      </c>
      <c r="C23" s="21" t="s">
        <v>113</v>
      </c>
      <c r="D23" s="21" t="s">
        <v>113</v>
      </c>
      <c r="E23" s="21" t="s">
        <v>420</v>
      </c>
      <c r="F23" s="58">
        <v>41.51</v>
      </c>
      <c r="G23" s="58"/>
      <c r="H23" s="58">
        <v>41.51</v>
      </c>
      <c r="I23" s="58">
        <v>0</v>
      </c>
      <c r="J23" s="22">
        <v>0</v>
      </c>
      <c r="K23" s="23">
        <v>0</v>
      </c>
      <c r="L23" s="58">
        <v>0</v>
      </c>
      <c r="M23" s="22">
        <v>0</v>
      </c>
      <c r="N23" s="23">
        <f aca="true" t="shared" si="0" ref="N23:N28">SUM(O23:R23)</f>
        <v>0</v>
      </c>
      <c r="O23" s="58">
        <v>0</v>
      </c>
      <c r="P23" s="58">
        <v>0</v>
      </c>
      <c r="Q23" s="58">
        <v>0</v>
      </c>
      <c r="R23" s="22">
        <v>0</v>
      </c>
      <c r="S23" s="23">
        <v>0</v>
      </c>
      <c r="T23" s="22">
        <v>0</v>
      </c>
    </row>
    <row r="24" spans="1:20" s="126" customFormat="1" ht="19.5" customHeight="1">
      <c r="A24" s="21" t="s">
        <v>324</v>
      </c>
      <c r="B24" s="21" t="s">
        <v>325</v>
      </c>
      <c r="C24" s="21" t="s">
        <v>326</v>
      </c>
      <c r="D24" s="21" t="s">
        <v>327</v>
      </c>
      <c r="E24" s="127" t="s">
        <v>62</v>
      </c>
      <c r="F24" s="128">
        <v>0.307854</v>
      </c>
      <c r="G24" s="58"/>
      <c r="H24" s="128">
        <v>0.307854</v>
      </c>
      <c r="I24" s="58">
        <v>0</v>
      </c>
      <c r="J24" s="22">
        <v>0</v>
      </c>
      <c r="K24" s="23">
        <v>0</v>
      </c>
      <c r="L24" s="58">
        <v>0</v>
      </c>
      <c r="M24" s="22">
        <v>0</v>
      </c>
      <c r="N24" s="23">
        <f t="shared" si="0"/>
        <v>0</v>
      </c>
      <c r="O24" s="58">
        <v>0</v>
      </c>
      <c r="P24" s="58">
        <v>0</v>
      </c>
      <c r="Q24" s="58">
        <v>0</v>
      </c>
      <c r="R24" s="22">
        <v>0</v>
      </c>
      <c r="S24" s="23">
        <v>0</v>
      </c>
      <c r="T24" s="22">
        <v>0</v>
      </c>
    </row>
    <row r="25" spans="1:20" s="126" customFormat="1" ht="19.5" customHeight="1">
      <c r="A25" s="21" t="s">
        <v>328</v>
      </c>
      <c r="B25" s="21" t="s">
        <v>329</v>
      </c>
      <c r="C25" s="21" t="s">
        <v>329</v>
      </c>
      <c r="D25" s="21" t="s">
        <v>327</v>
      </c>
      <c r="E25" s="127" t="s">
        <v>69</v>
      </c>
      <c r="F25" s="128">
        <v>4.3219</v>
      </c>
      <c r="G25" s="58"/>
      <c r="H25" s="128">
        <v>4.3219</v>
      </c>
      <c r="I25" s="58">
        <v>0</v>
      </c>
      <c r="J25" s="22">
        <v>0</v>
      </c>
      <c r="K25" s="23">
        <v>0</v>
      </c>
      <c r="L25" s="58">
        <v>0</v>
      </c>
      <c r="M25" s="22">
        <v>0</v>
      </c>
      <c r="N25" s="23">
        <f t="shared" si="0"/>
        <v>0</v>
      </c>
      <c r="O25" s="58">
        <v>0</v>
      </c>
      <c r="P25" s="58">
        <v>0</v>
      </c>
      <c r="Q25" s="58">
        <v>0</v>
      </c>
      <c r="R25" s="22">
        <v>0</v>
      </c>
      <c r="S25" s="23">
        <v>0</v>
      </c>
      <c r="T25" s="22">
        <v>0</v>
      </c>
    </row>
    <row r="26" spans="1:20" s="126" customFormat="1" ht="19.5" customHeight="1">
      <c r="A26" s="21" t="s">
        <v>330</v>
      </c>
      <c r="B26" s="21" t="s">
        <v>331</v>
      </c>
      <c r="C26" s="21" t="s">
        <v>332</v>
      </c>
      <c r="D26" s="21" t="s">
        <v>327</v>
      </c>
      <c r="E26" s="127" t="s">
        <v>73</v>
      </c>
      <c r="F26" s="128">
        <v>1.30959</v>
      </c>
      <c r="G26" s="58"/>
      <c r="H26" s="128">
        <v>1.30959</v>
      </c>
      <c r="I26" s="58">
        <v>0</v>
      </c>
      <c r="J26" s="22">
        <v>0</v>
      </c>
      <c r="K26" s="23">
        <v>0</v>
      </c>
      <c r="L26" s="58">
        <v>0</v>
      </c>
      <c r="M26" s="22">
        <v>0</v>
      </c>
      <c r="N26" s="23">
        <f t="shared" si="0"/>
        <v>0</v>
      </c>
      <c r="O26" s="58">
        <v>0</v>
      </c>
      <c r="P26" s="58">
        <v>0</v>
      </c>
      <c r="Q26" s="58">
        <v>0</v>
      </c>
      <c r="R26" s="22">
        <v>0</v>
      </c>
      <c r="S26" s="23">
        <v>0</v>
      </c>
      <c r="T26" s="22">
        <v>0</v>
      </c>
    </row>
    <row r="27" spans="1:20" s="126" customFormat="1" ht="19.5" customHeight="1">
      <c r="A27" s="21" t="s">
        <v>333</v>
      </c>
      <c r="B27" s="21" t="s">
        <v>334</v>
      </c>
      <c r="C27" s="21" t="s">
        <v>335</v>
      </c>
      <c r="D27" s="21" t="s">
        <v>327</v>
      </c>
      <c r="E27" s="127" t="s">
        <v>227</v>
      </c>
      <c r="F27" s="129">
        <v>33.106563</v>
      </c>
      <c r="G27" s="58"/>
      <c r="H27" s="129">
        <v>33.106563</v>
      </c>
      <c r="I27" s="58">
        <v>0</v>
      </c>
      <c r="J27" s="22">
        <v>0</v>
      </c>
      <c r="K27" s="23">
        <v>0</v>
      </c>
      <c r="L27" s="58">
        <v>0</v>
      </c>
      <c r="M27" s="22">
        <v>0</v>
      </c>
      <c r="N27" s="23">
        <f t="shared" si="0"/>
        <v>0</v>
      </c>
      <c r="O27" s="58">
        <v>0</v>
      </c>
      <c r="P27" s="58">
        <v>0</v>
      </c>
      <c r="Q27" s="58">
        <v>0</v>
      </c>
      <c r="R27" s="22">
        <v>0</v>
      </c>
      <c r="S27" s="23">
        <v>0</v>
      </c>
      <c r="T27" s="22">
        <v>0</v>
      </c>
    </row>
    <row r="28" spans="1:20" s="126" customFormat="1" ht="19.5" customHeight="1">
      <c r="A28" s="21" t="s">
        <v>336</v>
      </c>
      <c r="B28" s="21" t="s">
        <v>332</v>
      </c>
      <c r="C28" s="21" t="s">
        <v>335</v>
      </c>
      <c r="D28" s="21" t="s">
        <v>327</v>
      </c>
      <c r="E28" s="127" t="s">
        <v>82</v>
      </c>
      <c r="F28" s="128">
        <v>2.462832</v>
      </c>
      <c r="G28" s="58"/>
      <c r="H28" s="128">
        <v>2.462832</v>
      </c>
      <c r="I28" s="58">
        <v>0</v>
      </c>
      <c r="J28" s="22">
        <v>0</v>
      </c>
      <c r="K28" s="23">
        <v>0</v>
      </c>
      <c r="L28" s="58">
        <v>0</v>
      </c>
      <c r="M28" s="22">
        <v>0</v>
      </c>
      <c r="N28" s="23">
        <f t="shared" si="0"/>
        <v>0</v>
      </c>
      <c r="O28" s="58">
        <v>0</v>
      </c>
      <c r="P28" s="58">
        <v>0</v>
      </c>
      <c r="Q28" s="58">
        <v>0</v>
      </c>
      <c r="R28" s="22">
        <v>0</v>
      </c>
      <c r="S28" s="23">
        <v>0</v>
      </c>
      <c r="T28" s="22">
        <v>0</v>
      </c>
    </row>
    <row r="29" spans="1:20" ht="30.75" customHeight="1">
      <c r="A29" s="18"/>
      <c r="B29" s="139"/>
      <c r="C29" s="18"/>
      <c r="D29" s="19"/>
      <c r="E29" s="61" t="s">
        <v>419</v>
      </c>
      <c r="F29" s="19">
        <v>70.04</v>
      </c>
      <c r="G29" s="140"/>
      <c r="H29" s="19">
        <v>70.04</v>
      </c>
      <c r="I29" s="19"/>
      <c r="J29" s="20"/>
      <c r="K29" s="141"/>
      <c r="L29" s="19"/>
      <c r="M29" s="124"/>
      <c r="N29" s="125"/>
      <c r="O29" s="19"/>
      <c r="P29" s="19"/>
      <c r="Q29" s="19"/>
      <c r="R29" s="20"/>
      <c r="S29" s="125"/>
      <c r="T29" s="20"/>
    </row>
    <row r="30" spans="1:20" ht="23.25" customHeight="1">
      <c r="A30" s="21" t="s">
        <v>400</v>
      </c>
      <c r="B30" s="21" t="s">
        <v>401</v>
      </c>
      <c r="C30" s="21" t="s">
        <v>402</v>
      </c>
      <c r="D30" s="21" t="s">
        <v>403</v>
      </c>
      <c r="E30" s="142" t="s">
        <v>404</v>
      </c>
      <c r="F30" s="58">
        <v>51.21</v>
      </c>
      <c r="G30" s="58"/>
      <c r="H30" s="58">
        <v>51.21</v>
      </c>
      <c r="I30" s="58"/>
      <c r="J30" s="22"/>
      <c r="K30" s="23"/>
      <c r="L30" s="58"/>
      <c r="M30" s="22"/>
      <c r="N30" s="23"/>
      <c r="O30" s="58"/>
      <c r="P30" s="58"/>
      <c r="Q30" s="58"/>
      <c r="R30" s="22"/>
      <c r="S30" s="23"/>
      <c r="T30" s="22"/>
    </row>
    <row r="31" spans="1:20" ht="23.25" customHeight="1">
      <c r="A31" s="21" t="s">
        <v>405</v>
      </c>
      <c r="B31" s="21" t="s">
        <v>406</v>
      </c>
      <c r="C31" s="21" t="s">
        <v>407</v>
      </c>
      <c r="D31" s="21" t="s">
        <v>403</v>
      </c>
      <c r="E31" s="143" t="s">
        <v>408</v>
      </c>
      <c r="F31" s="58">
        <v>0.49</v>
      </c>
      <c r="G31" s="58"/>
      <c r="H31" s="58">
        <v>0.49</v>
      </c>
      <c r="I31" s="58"/>
      <c r="J31" s="22"/>
      <c r="K31" s="23"/>
      <c r="L31" s="58"/>
      <c r="M31" s="22"/>
      <c r="N31" s="23"/>
      <c r="O31" s="58"/>
      <c r="P31" s="58"/>
      <c r="Q31" s="58"/>
      <c r="R31" s="22"/>
      <c r="S31" s="23"/>
      <c r="T31" s="22"/>
    </row>
    <row r="32" spans="1:20" ht="23.25" customHeight="1">
      <c r="A32" s="21" t="s">
        <v>409</v>
      </c>
      <c r="B32" s="21" t="s">
        <v>410</v>
      </c>
      <c r="C32" s="21" t="s">
        <v>411</v>
      </c>
      <c r="D32" s="21" t="s">
        <v>403</v>
      </c>
      <c r="E32" s="143" t="s">
        <v>412</v>
      </c>
      <c r="F32" s="58">
        <v>5.33</v>
      </c>
      <c r="G32" s="58"/>
      <c r="H32" s="58">
        <v>5.33</v>
      </c>
      <c r="I32" s="58"/>
      <c r="J32" s="22"/>
      <c r="K32" s="23"/>
      <c r="L32" s="58"/>
      <c r="M32" s="22"/>
      <c r="N32" s="23"/>
      <c r="O32" s="58"/>
      <c r="P32" s="58"/>
      <c r="Q32" s="58"/>
      <c r="R32" s="22"/>
      <c r="S32" s="23"/>
      <c r="T32" s="22"/>
    </row>
    <row r="33" spans="1:20" ht="23.25" customHeight="1">
      <c r="A33" s="21" t="s">
        <v>409</v>
      </c>
      <c r="B33" s="21" t="s">
        <v>410</v>
      </c>
      <c r="C33" s="21" t="s">
        <v>410</v>
      </c>
      <c r="D33" s="21" t="s">
        <v>403</v>
      </c>
      <c r="E33" s="142" t="s">
        <v>413</v>
      </c>
      <c r="F33" s="58">
        <v>6.88</v>
      </c>
      <c r="G33" s="58"/>
      <c r="H33" s="58">
        <v>6.88</v>
      </c>
      <c r="I33" s="58"/>
      <c r="J33" s="22"/>
      <c r="K33" s="23"/>
      <c r="L33" s="58"/>
      <c r="M33" s="22"/>
      <c r="N33" s="23"/>
      <c r="O33" s="58"/>
      <c r="P33" s="58"/>
      <c r="Q33" s="58"/>
      <c r="R33" s="22"/>
      <c r="S33" s="23"/>
      <c r="T33" s="22"/>
    </row>
    <row r="34" spans="1:20" ht="23.25" customHeight="1">
      <c r="A34" s="21" t="s">
        <v>414</v>
      </c>
      <c r="B34" s="21" t="s">
        <v>415</v>
      </c>
      <c r="C34" s="21" t="s">
        <v>411</v>
      </c>
      <c r="D34" s="21" t="s">
        <v>403</v>
      </c>
      <c r="E34" s="142" t="s">
        <v>416</v>
      </c>
      <c r="F34" s="58">
        <v>2.21</v>
      </c>
      <c r="G34" s="58"/>
      <c r="H34" s="58">
        <v>2.21</v>
      </c>
      <c r="I34" s="58"/>
      <c r="J34" s="22"/>
      <c r="K34" s="23"/>
      <c r="L34" s="58"/>
      <c r="M34" s="22"/>
      <c r="N34" s="23"/>
      <c r="O34" s="58"/>
      <c r="P34" s="58"/>
      <c r="Q34" s="58"/>
      <c r="R34" s="22"/>
      <c r="S34" s="23"/>
      <c r="T34" s="22"/>
    </row>
    <row r="35" spans="1:20" ht="23.25" customHeight="1">
      <c r="A35" s="21" t="s">
        <v>417</v>
      </c>
      <c r="B35" s="21" t="s">
        <v>411</v>
      </c>
      <c r="C35" s="21" t="s">
        <v>401</v>
      </c>
      <c r="D35" s="21" t="s">
        <v>403</v>
      </c>
      <c r="E35" s="142" t="s">
        <v>418</v>
      </c>
      <c r="F35" s="58">
        <v>3.92</v>
      </c>
      <c r="G35" s="58"/>
      <c r="H35" s="58">
        <v>3.92</v>
      </c>
      <c r="I35" s="58"/>
      <c r="J35" s="22"/>
      <c r="K35" s="23"/>
      <c r="L35" s="58"/>
      <c r="M35" s="22"/>
      <c r="N35" s="23"/>
      <c r="O35" s="58"/>
      <c r="P35" s="58"/>
      <c r="Q35" s="58"/>
      <c r="R35" s="22"/>
      <c r="S35" s="23"/>
      <c r="T35" s="22"/>
    </row>
    <row r="36" spans="1:20" ht="30.75" customHeight="1">
      <c r="A36" s="18"/>
      <c r="B36" s="139"/>
      <c r="C36" s="18"/>
      <c r="D36" s="19"/>
      <c r="E36" s="61" t="s">
        <v>463</v>
      </c>
      <c r="F36" s="19">
        <v>55.84</v>
      </c>
      <c r="G36" s="140"/>
      <c r="H36" s="19">
        <v>55.84</v>
      </c>
      <c r="I36" s="19"/>
      <c r="J36" s="20"/>
      <c r="K36" s="141"/>
      <c r="L36" s="19"/>
      <c r="M36" s="124"/>
      <c r="N36" s="125"/>
      <c r="O36" s="19"/>
      <c r="P36" s="19"/>
      <c r="Q36" s="19"/>
      <c r="R36" s="20"/>
      <c r="S36" s="125"/>
      <c r="T36" s="20"/>
    </row>
    <row r="37" spans="1:20" ht="23.25" customHeight="1">
      <c r="A37" s="21" t="s">
        <v>333</v>
      </c>
      <c r="B37" s="21" t="s">
        <v>335</v>
      </c>
      <c r="C37" s="21" t="s">
        <v>334</v>
      </c>
      <c r="D37" s="21" t="s">
        <v>492</v>
      </c>
      <c r="E37" s="142" t="s">
        <v>459</v>
      </c>
      <c r="F37" s="58">
        <v>40.28</v>
      </c>
      <c r="G37" s="58"/>
      <c r="H37" s="58">
        <v>40.28</v>
      </c>
      <c r="I37" s="58"/>
      <c r="J37" s="22"/>
      <c r="K37" s="23"/>
      <c r="L37" s="58"/>
      <c r="M37" s="22"/>
      <c r="N37" s="23"/>
      <c r="O37" s="58"/>
      <c r="P37" s="58"/>
      <c r="Q37" s="58"/>
      <c r="R37" s="22"/>
      <c r="S37" s="23"/>
      <c r="T37" s="22"/>
    </row>
    <row r="38" spans="1:20" ht="23.25" customHeight="1">
      <c r="A38" s="21" t="s">
        <v>324</v>
      </c>
      <c r="B38" s="21" t="s">
        <v>325</v>
      </c>
      <c r="C38" s="21" t="s">
        <v>326</v>
      </c>
      <c r="D38" s="21" t="s">
        <v>492</v>
      </c>
      <c r="E38" s="143" t="s">
        <v>460</v>
      </c>
      <c r="F38" s="58">
        <v>0.4</v>
      </c>
      <c r="G38" s="58"/>
      <c r="H38" s="58">
        <v>0.4</v>
      </c>
      <c r="I38" s="58"/>
      <c r="J38" s="22"/>
      <c r="K38" s="23"/>
      <c r="L38" s="58"/>
      <c r="M38" s="22"/>
      <c r="N38" s="23"/>
      <c r="O38" s="58"/>
      <c r="P38" s="58"/>
      <c r="Q38" s="58"/>
      <c r="R38" s="22"/>
      <c r="S38" s="23"/>
      <c r="T38" s="22"/>
    </row>
    <row r="39" spans="1:20" ht="23.25" customHeight="1">
      <c r="A39" s="21" t="s">
        <v>328</v>
      </c>
      <c r="B39" s="21" t="s">
        <v>329</v>
      </c>
      <c r="C39" s="21" t="s">
        <v>332</v>
      </c>
      <c r="D39" s="21" t="s">
        <v>492</v>
      </c>
      <c r="E39" s="143" t="s">
        <v>461</v>
      </c>
      <c r="F39" s="58">
        <v>4.79</v>
      </c>
      <c r="G39" s="58"/>
      <c r="H39" s="58">
        <v>4.79</v>
      </c>
      <c r="I39" s="58"/>
      <c r="J39" s="22"/>
      <c r="K39" s="23"/>
      <c r="L39" s="58"/>
      <c r="M39" s="22"/>
      <c r="N39" s="23"/>
      <c r="O39" s="58"/>
      <c r="P39" s="58"/>
      <c r="Q39" s="58"/>
      <c r="R39" s="22"/>
      <c r="S39" s="23"/>
      <c r="T39" s="22"/>
    </row>
    <row r="40" spans="1:20" ht="23.25" customHeight="1">
      <c r="A40" s="21" t="s">
        <v>328</v>
      </c>
      <c r="B40" s="21" t="s">
        <v>329</v>
      </c>
      <c r="C40" s="21" t="s">
        <v>329</v>
      </c>
      <c r="D40" s="21" t="s">
        <v>492</v>
      </c>
      <c r="E40" s="142" t="s">
        <v>413</v>
      </c>
      <c r="F40" s="58">
        <v>5.54</v>
      </c>
      <c r="G40" s="58"/>
      <c r="H40" s="58">
        <v>5.54</v>
      </c>
      <c r="I40" s="58"/>
      <c r="J40" s="22"/>
      <c r="K40" s="23"/>
      <c r="L40" s="58"/>
      <c r="M40" s="22"/>
      <c r="N40" s="23"/>
      <c r="O40" s="58"/>
      <c r="P40" s="58"/>
      <c r="Q40" s="58"/>
      <c r="R40" s="22"/>
      <c r="S40" s="23"/>
      <c r="T40" s="22"/>
    </row>
    <row r="41" spans="1:20" ht="23.25" customHeight="1">
      <c r="A41" s="21" t="s">
        <v>330</v>
      </c>
      <c r="B41" s="21" t="s">
        <v>331</v>
      </c>
      <c r="C41" s="21" t="s">
        <v>332</v>
      </c>
      <c r="D41" s="21" t="s">
        <v>492</v>
      </c>
      <c r="E41" s="142" t="s">
        <v>462</v>
      </c>
      <c r="F41" s="58">
        <v>1.67</v>
      </c>
      <c r="G41" s="58"/>
      <c r="H41" s="58">
        <v>1.67</v>
      </c>
      <c r="I41" s="58"/>
      <c r="J41" s="22"/>
      <c r="K41" s="23"/>
      <c r="L41" s="58"/>
      <c r="M41" s="22"/>
      <c r="N41" s="23"/>
      <c r="O41" s="58"/>
      <c r="P41" s="58"/>
      <c r="Q41" s="58"/>
      <c r="R41" s="22"/>
      <c r="S41" s="23"/>
      <c r="T41" s="22"/>
    </row>
    <row r="42" spans="1:20" ht="23.25" customHeight="1">
      <c r="A42" s="21" t="s">
        <v>336</v>
      </c>
      <c r="B42" s="21" t="s">
        <v>332</v>
      </c>
      <c r="C42" s="21" t="s">
        <v>335</v>
      </c>
      <c r="D42" s="21" t="s">
        <v>492</v>
      </c>
      <c r="E42" s="142" t="s">
        <v>418</v>
      </c>
      <c r="F42" s="58">
        <v>3.16</v>
      </c>
      <c r="G42" s="58"/>
      <c r="H42" s="58">
        <v>3.16</v>
      </c>
      <c r="I42" s="58"/>
      <c r="J42" s="22"/>
      <c r="K42" s="23"/>
      <c r="L42" s="58"/>
      <c r="M42" s="22"/>
      <c r="N42" s="23"/>
      <c r="O42" s="58"/>
      <c r="P42" s="58"/>
      <c r="Q42" s="58"/>
      <c r="R42" s="22"/>
      <c r="S42" s="23"/>
      <c r="T42" s="22"/>
    </row>
    <row r="43" spans="1:20" s="103" customFormat="1" ht="19.5" customHeight="1">
      <c r="A43" s="21"/>
      <c r="B43" s="21"/>
      <c r="C43" s="21"/>
      <c r="D43" s="21"/>
      <c r="E43" s="61" t="s">
        <v>500</v>
      </c>
      <c r="F43" s="58">
        <v>132</v>
      </c>
      <c r="G43" s="58"/>
      <c r="H43" s="58">
        <v>132</v>
      </c>
      <c r="I43" s="58">
        <v>0</v>
      </c>
      <c r="J43" s="22">
        <v>0</v>
      </c>
      <c r="K43" s="23">
        <v>0</v>
      </c>
      <c r="L43" s="58">
        <v>0</v>
      </c>
      <c r="M43" s="22">
        <v>0</v>
      </c>
      <c r="N43" s="23">
        <f>SUM(O43:R43)</f>
        <v>0</v>
      </c>
      <c r="O43" s="58">
        <v>0</v>
      </c>
      <c r="P43" s="58">
        <v>0</v>
      </c>
      <c r="Q43" s="58">
        <v>0</v>
      </c>
      <c r="R43" s="22">
        <v>0</v>
      </c>
      <c r="S43" s="23">
        <v>0</v>
      </c>
      <c r="T43" s="22">
        <v>0</v>
      </c>
    </row>
    <row r="44" spans="1:20" s="103" customFormat="1" ht="19.5" customHeight="1">
      <c r="A44" s="21" t="s">
        <v>78</v>
      </c>
      <c r="B44" s="21" t="s">
        <v>64</v>
      </c>
      <c r="C44" s="21" t="s">
        <v>75</v>
      </c>
      <c r="D44" s="21" t="s">
        <v>493</v>
      </c>
      <c r="E44" s="21" t="s">
        <v>494</v>
      </c>
      <c r="F44" s="58">
        <v>100.27</v>
      </c>
      <c r="G44" s="58"/>
      <c r="H44" s="58">
        <v>100.27</v>
      </c>
      <c r="I44" s="58">
        <v>0</v>
      </c>
      <c r="J44" s="22">
        <v>0</v>
      </c>
      <c r="K44" s="23">
        <v>0</v>
      </c>
      <c r="L44" s="58">
        <v>0</v>
      </c>
      <c r="M44" s="22">
        <v>0</v>
      </c>
      <c r="N44" s="23">
        <f aca="true" t="shared" si="1" ref="N44:N49">SUM(O44:R44)</f>
        <v>0</v>
      </c>
      <c r="O44" s="58">
        <v>0</v>
      </c>
      <c r="P44" s="58">
        <v>0</v>
      </c>
      <c r="Q44" s="58">
        <v>0</v>
      </c>
      <c r="R44" s="22">
        <v>0</v>
      </c>
      <c r="S44" s="23">
        <v>0</v>
      </c>
      <c r="T44" s="22">
        <v>0</v>
      </c>
    </row>
    <row r="45" spans="1:20" s="103" customFormat="1" ht="19.5" customHeight="1">
      <c r="A45" s="21" t="s">
        <v>68</v>
      </c>
      <c r="B45" s="21" t="s">
        <v>63</v>
      </c>
      <c r="C45" s="21" t="s">
        <v>63</v>
      </c>
      <c r="D45" s="21" t="s">
        <v>493</v>
      </c>
      <c r="E45" s="21" t="s">
        <v>495</v>
      </c>
      <c r="F45" s="58">
        <v>13.81</v>
      </c>
      <c r="G45" s="58"/>
      <c r="H45" s="58">
        <v>13.81</v>
      </c>
      <c r="I45" s="58">
        <v>0</v>
      </c>
      <c r="J45" s="22">
        <v>0</v>
      </c>
      <c r="K45" s="23">
        <v>0</v>
      </c>
      <c r="L45" s="58">
        <v>0</v>
      </c>
      <c r="M45" s="22">
        <v>0</v>
      </c>
      <c r="N45" s="23">
        <f t="shared" si="1"/>
        <v>0</v>
      </c>
      <c r="O45" s="58">
        <v>0</v>
      </c>
      <c r="P45" s="58">
        <v>0</v>
      </c>
      <c r="Q45" s="58">
        <v>0</v>
      </c>
      <c r="R45" s="22">
        <v>0</v>
      </c>
      <c r="S45" s="23">
        <v>0</v>
      </c>
      <c r="T45" s="22">
        <v>0</v>
      </c>
    </row>
    <row r="46" spans="1:20" s="103" customFormat="1" ht="19.5" customHeight="1">
      <c r="A46" s="21" t="s">
        <v>63</v>
      </c>
      <c r="B46" s="21" t="s">
        <v>59</v>
      </c>
      <c r="C46" s="21" t="s">
        <v>60</v>
      </c>
      <c r="D46" s="21" t="s">
        <v>493</v>
      </c>
      <c r="E46" s="21" t="s">
        <v>496</v>
      </c>
      <c r="F46" s="58">
        <v>0.98</v>
      </c>
      <c r="G46" s="58"/>
      <c r="H46" s="58">
        <v>0.98</v>
      </c>
      <c r="I46" s="58">
        <v>0</v>
      </c>
      <c r="J46" s="22">
        <v>0</v>
      </c>
      <c r="K46" s="23">
        <v>0</v>
      </c>
      <c r="L46" s="58">
        <v>0</v>
      </c>
      <c r="M46" s="22">
        <v>0</v>
      </c>
      <c r="N46" s="23">
        <f t="shared" si="1"/>
        <v>0</v>
      </c>
      <c r="O46" s="58">
        <v>0</v>
      </c>
      <c r="P46" s="58">
        <v>0</v>
      </c>
      <c r="Q46" s="58">
        <v>0</v>
      </c>
      <c r="R46" s="22">
        <v>0</v>
      </c>
      <c r="S46" s="23">
        <v>0</v>
      </c>
      <c r="T46" s="22">
        <v>0</v>
      </c>
    </row>
    <row r="47" spans="1:20" s="103" customFormat="1" ht="19.5" customHeight="1">
      <c r="A47" s="21" t="s">
        <v>72</v>
      </c>
      <c r="B47" s="21" t="s">
        <v>70</v>
      </c>
      <c r="C47" s="21" t="s">
        <v>66</v>
      </c>
      <c r="D47" s="21" t="s">
        <v>493</v>
      </c>
      <c r="E47" s="21" t="s">
        <v>497</v>
      </c>
      <c r="F47" s="58">
        <v>4.27</v>
      </c>
      <c r="G47" s="58">
        <v>0</v>
      </c>
      <c r="H47" s="58">
        <v>4.27</v>
      </c>
      <c r="I47" s="58">
        <v>0</v>
      </c>
      <c r="J47" s="22">
        <v>0</v>
      </c>
      <c r="K47" s="23">
        <v>0</v>
      </c>
      <c r="L47" s="58">
        <v>0</v>
      </c>
      <c r="M47" s="22">
        <v>0</v>
      </c>
      <c r="N47" s="23">
        <f t="shared" si="1"/>
        <v>0</v>
      </c>
      <c r="O47" s="58">
        <v>0</v>
      </c>
      <c r="P47" s="58">
        <v>0</v>
      </c>
      <c r="Q47" s="58">
        <v>0</v>
      </c>
      <c r="R47" s="22">
        <v>0</v>
      </c>
      <c r="S47" s="23">
        <v>0</v>
      </c>
      <c r="T47" s="22">
        <v>0</v>
      </c>
    </row>
    <row r="48" spans="1:20" s="103" customFormat="1" ht="19.5" customHeight="1">
      <c r="A48" s="21" t="s">
        <v>81</v>
      </c>
      <c r="B48" s="21" t="s">
        <v>66</v>
      </c>
      <c r="C48" s="21" t="s">
        <v>64</v>
      </c>
      <c r="D48" s="21" t="s">
        <v>493</v>
      </c>
      <c r="E48" s="21" t="s">
        <v>498</v>
      </c>
      <c r="F48" s="58">
        <v>7.88</v>
      </c>
      <c r="G48" s="58"/>
      <c r="H48" s="58">
        <v>7.88</v>
      </c>
      <c r="I48" s="58">
        <v>0</v>
      </c>
      <c r="J48" s="22">
        <v>0</v>
      </c>
      <c r="K48" s="23">
        <v>0</v>
      </c>
      <c r="L48" s="58">
        <v>0</v>
      </c>
      <c r="M48" s="22">
        <v>0</v>
      </c>
      <c r="N48" s="23">
        <f t="shared" si="1"/>
        <v>0</v>
      </c>
      <c r="O48" s="58">
        <v>0</v>
      </c>
      <c r="P48" s="58">
        <v>0</v>
      </c>
      <c r="Q48" s="58">
        <v>0</v>
      </c>
      <c r="R48" s="22">
        <v>0</v>
      </c>
      <c r="S48" s="23">
        <v>0</v>
      </c>
      <c r="T48" s="22">
        <v>0</v>
      </c>
    </row>
    <row r="49" spans="1:20" s="103" customFormat="1" ht="19.5" customHeight="1">
      <c r="A49" s="21" t="s">
        <v>68</v>
      </c>
      <c r="B49" s="21" t="s">
        <v>63</v>
      </c>
      <c r="C49" s="21" t="s">
        <v>66</v>
      </c>
      <c r="D49" s="21" t="s">
        <v>493</v>
      </c>
      <c r="E49" s="21" t="s">
        <v>499</v>
      </c>
      <c r="F49" s="58">
        <v>4.79</v>
      </c>
      <c r="G49" s="58"/>
      <c r="H49" s="58">
        <v>4.79</v>
      </c>
      <c r="I49" s="58">
        <v>0</v>
      </c>
      <c r="J49" s="22">
        <v>0</v>
      </c>
      <c r="K49" s="23">
        <v>0</v>
      </c>
      <c r="L49" s="58">
        <v>0</v>
      </c>
      <c r="M49" s="22">
        <v>0</v>
      </c>
      <c r="N49" s="23">
        <f t="shared" si="1"/>
        <v>0</v>
      </c>
      <c r="O49" s="58">
        <v>0</v>
      </c>
      <c r="P49" s="58">
        <v>0</v>
      </c>
      <c r="Q49" s="58">
        <v>0</v>
      </c>
      <c r="R49" s="22">
        <v>0</v>
      </c>
      <c r="S49" s="23">
        <v>0</v>
      </c>
      <c r="T49" s="22">
        <v>0</v>
      </c>
    </row>
    <row r="50" spans="1:20" s="126" customFormat="1" ht="19.5" customHeight="1">
      <c r="A50" s="21" t="s">
        <v>113</v>
      </c>
      <c r="B50" s="21" t="s">
        <v>113</v>
      </c>
      <c r="C50" s="21" t="s">
        <v>113</v>
      </c>
      <c r="D50" s="21" t="s">
        <v>113</v>
      </c>
      <c r="E50" s="61" t="s">
        <v>507</v>
      </c>
      <c r="F50" s="58">
        <v>73.15</v>
      </c>
      <c r="G50" s="58"/>
      <c r="H50" s="58">
        <v>73.15</v>
      </c>
      <c r="I50" s="58">
        <v>0</v>
      </c>
      <c r="J50" s="22">
        <v>0</v>
      </c>
      <c r="K50" s="23">
        <v>0</v>
      </c>
      <c r="L50" s="58">
        <v>0</v>
      </c>
      <c r="M50" s="22">
        <v>0</v>
      </c>
      <c r="N50" s="23">
        <f>SUM(O50:R50)</f>
        <v>0</v>
      </c>
      <c r="O50" s="58">
        <v>0</v>
      </c>
      <c r="P50" s="58">
        <v>0</v>
      </c>
      <c r="Q50" s="58">
        <v>0</v>
      </c>
      <c r="R50" s="22">
        <v>0</v>
      </c>
      <c r="S50" s="23">
        <v>0</v>
      </c>
      <c r="T50" s="22">
        <v>0</v>
      </c>
    </row>
    <row r="51" spans="1:20" s="126" customFormat="1" ht="19.5" customHeight="1">
      <c r="A51" s="21" t="s">
        <v>501</v>
      </c>
      <c r="B51" s="21" t="s">
        <v>59</v>
      </c>
      <c r="C51" s="21" t="s">
        <v>60</v>
      </c>
      <c r="D51" s="21" t="s">
        <v>508</v>
      </c>
      <c r="E51" s="127" t="s">
        <v>62</v>
      </c>
      <c r="F51" s="134">
        <v>0.472464</v>
      </c>
      <c r="G51" s="58"/>
      <c r="H51" s="134">
        <v>0.472464</v>
      </c>
      <c r="I51" s="58"/>
      <c r="J51" s="22"/>
      <c r="K51" s="23"/>
      <c r="L51" s="58"/>
      <c r="M51" s="22"/>
      <c r="N51" s="23"/>
      <c r="O51" s="58"/>
      <c r="P51" s="58"/>
      <c r="Q51" s="58"/>
      <c r="R51" s="22"/>
      <c r="S51" s="23"/>
      <c r="T51" s="22"/>
    </row>
    <row r="52" spans="1:20" s="126" customFormat="1" ht="19.5" customHeight="1">
      <c r="A52" s="21" t="s">
        <v>409</v>
      </c>
      <c r="B52" s="21" t="s">
        <v>410</v>
      </c>
      <c r="C52" s="21" t="s">
        <v>411</v>
      </c>
      <c r="D52" s="21" t="s">
        <v>508</v>
      </c>
      <c r="E52" s="127" t="s">
        <v>67</v>
      </c>
      <c r="F52" s="135">
        <v>6.38</v>
      </c>
      <c r="G52" s="58"/>
      <c r="H52" s="135">
        <v>6.38</v>
      </c>
      <c r="I52" s="58"/>
      <c r="J52" s="22"/>
      <c r="K52" s="23"/>
      <c r="L52" s="58"/>
      <c r="M52" s="22"/>
      <c r="N52" s="23"/>
      <c r="O52" s="58"/>
      <c r="P52" s="58"/>
      <c r="Q52" s="58"/>
      <c r="R52" s="22"/>
      <c r="S52" s="23"/>
      <c r="T52" s="22"/>
    </row>
    <row r="53" spans="1:20" s="126" customFormat="1" ht="19.5" customHeight="1">
      <c r="A53" s="21" t="s">
        <v>68</v>
      </c>
      <c r="B53" s="21" t="s">
        <v>63</v>
      </c>
      <c r="C53" s="21" t="s">
        <v>63</v>
      </c>
      <c r="D53" s="21" t="s">
        <v>508</v>
      </c>
      <c r="E53" s="127" t="s">
        <v>69</v>
      </c>
      <c r="F53" s="134">
        <v>6.62334</v>
      </c>
      <c r="G53" s="58"/>
      <c r="H53" s="134">
        <v>6.62334</v>
      </c>
      <c r="I53" s="58"/>
      <c r="J53" s="22"/>
      <c r="K53" s="23"/>
      <c r="L53" s="58"/>
      <c r="M53" s="22"/>
      <c r="N53" s="23"/>
      <c r="O53" s="58"/>
      <c r="P53" s="58"/>
      <c r="Q53" s="58"/>
      <c r="R53" s="22"/>
      <c r="S53" s="23"/>
      <c r="T53" s="22"/>
    </row>
    <row r="54" spans="1:20" s="126" customFormat="1" ht="19.5" customHeight="1">
      <c r="A54" s="21" t="s">
        <v>72</v>
      </c>
      <c r="B54" s="21" t="s">
        <v>70</v>
      </c>
      <c r="C54" s="21" t="s">
        <v>66</v>
      </c>
      <c r="D54" s="21" t="s">
        <v>508</v>
      </c>
      <c r="E54" s="127" t="s">
        <v>73</v>
      </c>
      <c r="F54" s="134">
        <v>2.08863</v>
      </c>
      <c r="G54" s="58"/>
      <c r="H54" s="134">
        <v>2.08863</v>
      </c>
      <c r="I54" s="58"/>
      <c r="J54" s="22"/>
      <c r="K54" s="23"/>
      <c r="L54" s="58"/>
      <c r="M54" s="22"/>
      <c r="N54" s="23"/>
      <c r="O54" s="58"/>
      <c r="P54" s="58"/>
      <c r="Q54" s="58"/>
      <c r="R54" s="22"/>
      <c r="S54" s="23"/>
      <c r="T54" s="22"/>
    </row>
    <row r="55" spans="1:20" s="126" customFormat="1" ht="19.5" customHeight="1">
      <c r="A55" s="21" t="s">
        <v>400</v>
      </c>
      <c r="B55" s="21" t="s">
        <v>401</v>
      </c>
      <c r="C55" s="21" t="s">
        <v>402</v>
      </c>
      <c r="D55" s="21" t="s">
        <v>508</v>
      </c>
      <c r="E55" s="127" t="s">
        <v>76</v>
      </c>
      <c r="F55" s="134">
        <v>5.1</v>
      </c>
      <c r="G55" s="58"/>
      <c r="H55" s="134">
        <v>5.1</v>
      </c>
      <c r="I55" s="58"/>
      <c r="J55" s="22"/>
      <c r="K55" s="23"/>
      <c r="L55" s="58"/>
      <c r="M55" s="22"/>
      <c r="N55" s="23"/>
      <c r="O55" s="58"/>
      <c r="P55" s="58"/>
      <c r="Q55" s="58"/>
      <c r="R55" s="22"/>
      <c r="S55" s="23"/>
      <c r="T55" s="22"/>
    </row>
    <row r="56" spans="1:20" s="126" customFormat="1" ht="19.5" customHeight="1">
      <c r="A56" s="21" t="s">
        <v>78</v>
      </c>
      <c r="B56" s="21" t="s">
        <v>75</v>
      </c>
      <c r="C56" s="21" t="s">
        <v>64</v>
      </c>
      <c r="D56" s="21" t="s">
        <v>508</v>
      </c>
      <c r="E56" s="127" t="s">
        <v>227</v>
      </c>
      <c r="F56" s="135">
        <v>48.7072</v>
      </c>
      <c r="G56" s="58"/>
      <c r="H56" s="135">
        <v>48.7072</v>
      </c>
      <c r="I56" s="58"/>
      <c r="J56" s="22"/>
      <c r="K56" s="23"/>
      <c r="L56" s="58"/>
      <c r="M56" s="22"/>
      <c r="N56" s="23"/>
      <c r="O56" s="58"/>
      <c r="P56" s="58"/>
      <c r="Q56" s="58"/>
      <c r="R56" s="22"/>
      <c r="S56" s="23"/>
      <c r="T56" s="22"/>
    </row>
    <row r="57" spans="1:20" s="126" customFormat="1" ht="19.5" customHeight="1">
      <c r="A57" s="21" t="s">
        <v>81</v>
      </c>
      <c r="B57" s="21" t="s">
        <v>66</v>
      </c>
      <c r="C57" s="21" t="s">
        <v>64</v>
      </c>
      <c r="D57" s="21" t="s">
        <v>508</v>
      </c>
      <c r="E57" s="127" t="s">
        <v>82</v>
      </c>
      <c r="F57" s="134">
        <v>3.779712</v>
      </c>
      <c r="G57" s="58"/>
      <c r="H57" s="134">
        <v>3.779712</v>
      </c>
      <c r="I57" s="58"/>
      <c r="J57" s="22"/>
      <c r="K57" s="23"/>
      <c r="L57" s="58"/>
      <c r="M57" s="22"/>
      <c r="N57" s="23"/>
      <c r="O57" s="58"/>
      <c r="P57" s="58"/>
      <c r="Q57" s="58"/>
      <c r="R57" s="22"/>
      <c r="S57" s="23"/>
      <c r="T57" s="22"/>
    </row>
    <row r="58" spans="1:20" s="126" customFormat="1" ht="19.5" customHeight="1">
      <c r="A58" s="21" t="s">
        <v>113</v>
      </c>
      <c r="B58" s="21" t="s">
        <v>113</v>
      </c>
      <c r="C58" s="21" t="s">
        <v>113</v>
      </c>
      <c r="D58" s="21" t="s">
        <v>113</v>
      </c>
      <c r="E58" s="61" t="s">
        <v>527</v>
      </c>
      <c r="F58" s="133">
        <v>217.13</v>
      </c>
      <c r="G58" s="58"/>
      <c r="H58" s="133">
        <v>217.13</v>
      </c>
      <c r="I58" s="58">
        <v>0</v>
      </c>
      <c r="J58" s="22">
        <v>0</v>
      </c>
      <c r="K58" s="23">
        <v>0</v>
      </c>
      <c r="L58" s="58">
        <v>0</v>
      </c>
      <c r="M58" s="22">
        <v>0</v>
      </c>
      <c r="N58" s="23">
        <f>SUM(O58:R58)</f>
        <v>0</v>
      </c>
      <c r="O58" s="58">
        <v>0</v>
      </c>
      <c r="P58" s="58">
        <v>0</v>
      </c>
      <c r="Q58" s="58">
        <v>0</v>
      </c>
      <c r="R58" s="22">
        <v>0</v>
      </c>
      <c r="S58" s="23">
        <v>0</v>
      </c>
      <c r="T58" s="22">
        <v>0</v>
      </c>
    </row>
    <row r="59" spans="1:20" s="126" customFormat="1" ht="19.5" customHeight="1">
      <c r="A59" s="21" t="s">
        <v>501</v>
      </c>
      <c r="B59" s="21" t="s">
        <v>59</v>
      </c>
      <c r="C59" s="21" t="s">
        <v>60</v>
      </c>
      <c r="D59" s="21" t="s">
        <v>528</v>
      </c>
      <c r="E59" s="127" t="s">
        <v>62</v>
      </c>
      <c r="F59" s="149">
        <v>1.55394</v>
      </c>
      <c r="G59" s="58"/>
      <c r="H59" s="149">
        <v>1.55394</v>
      </c>
      <c r="I59" s="58"/>
      <c r="J59" s="22"/>
      <c r="K59" s="23"/>
      <c r="L59" s="58"/>
      <c r="M59" s="22"/>
      <c r="N59" s="23"/>
      <c r="O59" s="58"/>
      <c r="P59" s="58"/>
      <c r="Q59" s="58"/>
      <c r="R59" s="22"/>
      <c r="S59" s="23"/>
      <c r="T59" s="22"/>
    </row>
    <row r="60" spans="1:20" s="126" customFormat="1" ht="19.5" customHeight="1">
      <c r="A60" s="21" t="s">
        <v>68</v>
      </c>
      <c r="B60" s="21" t="s">
        <v>63</v>
      </c>
      <c r="C60" s="21" t="s">
        <v>66</v>
      </c>
      <c r="D60" s="21" t="s">
        <v>528</v>
      </c>
      <c r="E60" s="127" t="s">
        <v>67</v>
      </c>
      <c r="F60" s="133">
        <v>5.135</v>
      </c>
      <c r="G60" s="58"/>
      <c r="H60" s="133">
        <v>5.135</v>
      </c>
      <c r="I60" s="58"/>
      <c r="J60" s="22"/>
      <c r="K60" s="23"/>
      <c r="L60" s="58"/>
      <c r="M60" s="22"/>
      <c r="N60" s="23"/>
      <c r="O60" s="58"/>
      <c r="P60" s="58"/>
      <c r="Q60" s="58"/>
      <c r="R60" s="22"/>
      <c r="S60" s="23"/>
      <c r="T60" s="22"/>
    </row>
    <row r="61" spans="1:20" s="126" customFormat="1" ht="19.5" customHeight="1">
      <c r="A61" s="21" t="s">
        <v>68</v>
      </c>
      <c r="B61" s="21" t="s">
        <v>63</v>
      </c>
      <c r="C61" s="21" t="s">
        <v>63</v>
      </c>
      <c r="D61" s="21" t="s">
        <v>528</v>
      </c>
      <c r="E61" s="127" t="s">
        <v>69</v>
      </c>
      <c r="F61" s="149">
        <v>21.8006</v>
      </c>
      <c r="G61" s="58"/>
      <c r="H61" s="149">
        <v>21.8006</v>
      </c>
      <c r="I61" s="58"/>
      <c r="J61" s="22"/>
      <c r="K61" s="23"/>
      <c r="L61" s="58"/>
      <c r="M61" s="22"/>
      <c r="N61" s="23"/>
      <c r="O61" s="58"/>
      <c r="P61" s="58"/>
      <c r="Q61" s="58"/>
      <c r="R61" s="22"/>
      <c r="S61" s="23"/>
      <c r="T61" s="22"/>
    </row>
    <row r="62" spans="1:20" s="126" customFormat="1" ht="19.5" customHeight="1">
      <c r="A62" s="21" t="s">
        <v>72</v>
      </c>
      <c r="B62" s="21" t="s">
        <v>70</v>
      </c>
      <c r="C62" s="21" t="s">
        <v>66</v>
      </c>
      <c r="D62" s="21" t="s">
        <v>528</v>
      </c>
      <c r="E62" s="127" t="s">
        <v>73</v>
      </c>
      <c r="F62" s="149">
        <v>6.660702</v>
      </c>
      <c r="G62" s="58"/>
      <c r="H62" s="149">
        <v>6.660702</v>
      </c>
      <c r="I62" s="58"/>
      <c r="J62" s="22"/>
      <c r="K62" s="23"/>
      <c r="L62" s="58"/>
      <c r="M62" s="22"/>
      <c r="N62" s="23"/>
      <c r="O62" s="58"/>
      <c r="P62" s="58"/>
      <c r="Q62" s="58"/>
      <c r="R62" s="22"/>
      <c r="S62" s="23"/>
      <c r="T62" s="22"/>
    </row>
    <row r="63" spans="1:20" s="126" customFormat="1" ht="19.5" customHeight="1">
      <c r="A63" s="21" t="s">
        <v>78</v>
      </c>
      <c r="B63" s="21" t="s">
        <v>64</v>
      </c>
      <c r="C63" s="21" t="s">
        <v>75</v>
      </c>
      <c r="D63" s="21" t="s">
        <v>528</v>
      </c>
      <c r="E63" s="127" t="s">
        <v>76</v>
      </c>
      <c r="F63" s="133">
        <v>169.549098</v>
      </c>
      <c r="G63" s="58"/>
      <c r="H63" s="133">
        <v>169.549098</v>
      </c>
      <c r="I63" s="58"/>
      <c r="J63" s="22"/>
      <c r="K63" s="23"/>
      <c r="L63" s="58"/>
      <c r="M63" s="22"/>
      <c r="N63" s="23"/>
      <c r="O63" s="58"/>
      <c r="P63" s="58"/>
      <c r="Q63" s="58"/>
      <c r="R63" s="22"/>
      <c r="S63" s="23"/>
      <c r="T63" s="22"/>
    </row>
    <row r="64" spans="1:20" s="126" customFormat="1" ht="19.5" customHeight="1">
      <c r="A64" s="21" t="s">
        <v>81</v>
      </c>
      <c r="B64" s="21" t="s">
        <v>66</v>
      </c>
      <c r="C64" s="21" t="s">
        <v>64</v>
      </c>
      <c r="D64" s="21" t="s">
        <v>528</v>
      </c>
      <c r="E64" s="127" t="s">
        <v>82</v>
      </c>
      <c r="F64" s="149">
        <v>12.43152</v>
      </c>
      <c r="G64" s="58"/>
      <c r="H64" s="149">
        <v>12.43152</v>
      </c>
      <c r="I64" s="58"/>
      <c r="J64" s="22"/>
      <c r="K64" s="23"/>
      <c r="L64" s="58"/>
      <c r="M64" s="22"/>
      <c r="N64" s="23"/>
      <c r="O64" s="58"/>
      <c r="P64" s="58"/>
      <c r="Q64" s="58"/>
      <c r="R64" s="22"/>
      <c r="S64" s="23"/>
      <c r="T64" s="22"/>
    </row>
    <row r="65" spans="5:8" ht="12.75" customHeight="1">
      <c r="E65" s="61" t="s">
        <v>564</v>
      </c>
      <c r="F65" s="149">
        <v>105.81</v>
      </c>
      <c r="H65" s="149">
        <v>105.81</v>
      </c>
    </row>
    <row r="66" spans="1:20" ht="23.25" customHeight="1">
      <c r="A66" s="153" t="s">
        <v>543</v>
      </c>
      <c r="B66" s="153" t="s">
        <v>544</v>
      </c>
      <c r="C66" s="153" t="s">
        <v>545</v>
      </c>
      <c r="D66" s="153" t="s">
        <v>546</v>
      </c>
      <c r="E66" s="153" t="s">
        <v>547</v>
      </c>
      <c r="F66" s="58">
        <v>1.01</v>
      </c>
      <c r="G66" s="58"/>
      <c r="H66" s="58">
        <v>1.01</v>
      </c>
      <c r="I66" s="58"/>
      <c r="J66" s="22"/>
      <c r="K66" s="23"/>
      <c r="L66" s="58"/>
      <c r="M66" s="22"/>
      <c r="N66" s="23"/>
      <c r="O66" s="58"/>
      <c r="P66" s="58"/>
      <c r="Q66" s="58"/>
      <c r="R66" s="22"/>
      <c r="S66" s="23"/>
      <c r="T66" s="22"/>
    </row>
    <row r="67" spans="1:20" ht="23.25" customHeight="1">
      <c r="A67" s="153" t="s">
        <v>548</v>
      </c>
      <c r="B67" s="153" t="s">
        <v>549</v>
      </c>
      <c r="C67" s="153" t="s">
        <v>550</v>
      </c>
      <c r="D67" s="153" t="s">
        <v>546</v>
      </c>
      <c r="E67" s="153" t="s">
        <v>551</v>
      </c>
      <c r="F67" s="58">
        <v>3.15</v>
      </c>
      <c r="G67" s="58"/>
      <c r="H67" s="58">
        <v>3.15</v>
      </c>
      <c r="I67" s="58"/>
      <c r="J67" s="22"/>
      <c r="K67" s="23"/>
      <c r="L67" s="58"/>
      <c r="M67" s="22"/>
      <c r="N67" s="23"/>
      <c r="O67" s="58"/>
      <c r="P67" s="58"/>
      <c r="Q67" s="58"/>
      <c r="R67" s="22"/>
      <c r="S67" s="23"/>
      <c r="T67" s="22"/>
    </row>
    <row r="68" spans="1:20" ht="23.25" customHeight="1">
      <c r="A68" s="153" t="s">
        <v>548</v>
      </c>
      <c r="B68" s="153" t="s">
        <v>549</v>
      </c>
      <c r="C68" s="153" t="s">
        <v>549</v>
      </c>
      <c r="D68" s="153" t="s">
        <v>546</v>
      </c>
      <c r="E68" s="153" t="s">
        <v>552</v>
      </c>
      <c r="F68" s="58">
        <v>14.14</v>
      </c>
      <c r="G68" s="58"/>
      <c r="H68" s="58">
        <v>14.14</v>
      </c>
      <c r="I68" s="58"/>
      <c r="J68" s="22"/>
      <c r="K68" s="23"/>
      <c r="L68" s="58"/>
      <c r="M68" s="22"/>
      <c r="N68" s="23"/>
      <c r="O68" s="58"/>
      <c r="P68" s="58"/>
      <c r="Q68" s="58"/>
      <c r="R68" s="22"/>
      <c r="S68" s="23"/>
      <c r="T68" s="22"/>
    </row>
    <row r="69" spans="1:20" ht="23.25" customHeight="1">
      <c r="A69" s="153" t="s">
        <v>548</v>
      </c>
      <c r="B69" s="153" t="s">
        <v>549</v>
      </c>
      <c r="C69" s="153" t="s">
        <v>553</v>
      </c>
      <c r="D69" s="153" t="s">
        <v>546</v>
      </c>
      <c r="E69" s="153" t="s">
        <v>554</v>
      </c>
      <c r="F69" s="58">
        <v>5.66</v>
      </c>
      <c r="G69" s="58"/>
      <c r="H69" s="58">
        <v>5.66</v>
      </c>
      <c r="I69" s="58"/>
      <c r="J69" s="22"/>
      <c r="K69" s="23"/>
      <c r="L69" s="58"/>
      <c r="M69" s="22"/>
      <c r="N69" s="23"/>
      <c r="O69" s="58"/>
      <c r="P69" s="58"/>
      <c r="Q69" s="58"/>
      <c r="R69" s="22"/>
      <c r="S69" s="23"/>
      <c r="T69" s="22"/>
    </row>
    <row r="70" spans="1:20" ht="23.25" customHeight="1">
      <c r="A70" s="153" t="s">
        <v>555</v>
      </c>
      <c r="B70" s="153" t="s">
        <v>556</v>
      </c>
      <c r="C70" s="153" t="s">
        <v>550</v>
      </c>
      <c r="D70" s="153" t="s">
        <v>546</v>
      </c>
      <c r="E70" s="153" t="s">
        <v>557</v>
      </c>
      <c r="F70" s="58">
        <v>4.65</v>
      </c>
      <c r="G70" s="58"/>
      <c r="H70" s="58">
        <v>4.65</v>
      </c>
      <c r="I70" s="58"/>
      <c r="J70" s="22"/>
      <c r="K70" s="23"/>
      <c r="L70" s="58"/>
      <c r="M70" s="22"/>
      <c r="N70" s="23"/>
      <c r="O70" s="58"/>
      <c r="P70" s="58"/>
      <c r="Q70" s="58"/>
      <c r="R70" s="22"/>
      <c r="S70" s="23"/>
      <c r="T70" s="22"/>
    </row>
    <row r="71" spans="1:20" ht="23.25" customHeight="1">
      <c r="A71" s="153" t="s">
        <v>558</v>
      </c>
      <c r="B71" s="153" t="s">
        <v>559</v>
      </c>
      <c r="C71" s="153" t="s">
        <v>560</v>
      </c>
      <c r="D71" s="153" t="s">
        <v>546</v>
      </c>
      <c r="E71" s="153" t="s">
        <v>561</v>
      </c>
      <c r="F71" s="58">
        <v>69.13</v>
      </c>
      <c r="G71" s="58"/>
      <c r="H71" s="58">
        <v>69.13</v>
      </c>
      <c r="I71" s="58"/>
      <c r="J71" s="22"/>
      <c r="K71" s="23"/>
      <c r="L71" s="58"/>
      <c r="M71" s="22"/>
      <c r="N71" s="23"/>
      <c r="O71" s="58"/>
      <c r="P71" s="58"/>
      <c r="Q71" s="58"/>
      <c r="R71" s="22"/>
      <c r="S71" s="23"/>
      <c r="T71" s="22"/>
    </row>
    <row r="72" spans="1:20" ht="23.25" customHeight="1">
      <c r="A72" s="153" t="s">
        <v>562</v>
      </c>
      <c r="B72" s="153" t="s">
        <v>550</v>
      </c>
      <c r="C72" s="153" t="s">
        <v>559</v>
      </c>
      <c r="D72" s="153" t="s">
        <v>546</v>
      </c>
      <c r="E72" s="153" t="s">
        <v>563</v>
      </c>
      <c r="F72" s="58">
        <v>8.07</v>
      </c>
      <c r="G72" s="58"/>
      <c r="H72" s="58">
        <v>8.07</v>
      </c>
      <c r="I72" s="58"/>
      <c r="J72" s="22"/>
      <c r="K72" s="23"/>
      <c r="L72" s="58"/>
      <c r="M72" s="22"/>
      <c r="N72" s="23"/>
      <c r="O72" s="58"/>
      <c r="P72" s="58"/>
      <c r="Q72" s="58"/>
      <c r="R72" s="22"/>
      <c r="S72" s="23"/>
      <c r="T72" s="22"/>
    </row>
    <row r="73" spans="5:8" ht="12.75" customHeight="1">
      <c r="E73" s="61" t="s">
        <v>608</v>
      </c>
      <c r="F73" s="58">
        <v>54.09</v>
      </c>
      <c r="H73" s="58">
        <v>54.09</v>
      </c>
    </row>
    <row r="74" spans="1:20" ht="23.25" customHeight="1">
      <c r="A74" s="21" t="s">
        <v>501</v>
      </c>
      <c r="B74" s="21" t="s">
        <v>59</v>
      </c>
      <c r="C74" s="21" t="s">
        <v>60</v>
      </c>
      <c r="D74" s="21" t="s">
        <v>609</v>
      </c>
      <c r="E74" s="21" t="s">
        <v>547</v>
      </c>
      <c r="F74" s="22">
        <f aca="true" t="shared" si="2" ref="F74:F80">H74</f>
        <v>0.35</v>
      </c>
      <c r="G74" s="58"/>
      <c r="H74" s="22">
        <v>0.35</v>
      </c>
      <c r="I74" s="58"/>
      <c r="J74" s="22"/>
      <c r="K74" s="23"/>
      <c r="L74" s="58"/>
      <c r="M74" s="22"/>
      <c r="N74" s="23"/>
      <c r="O74" s="58"/>
      <c r="P74" s="58"/>
      <c r="Q74" s="58"/>
      <c r="R74" s="22"/>
      <c r="S74" s="23"/>
      <c r="T74" s="22"/>
    </row>
    <row r="75" spans="1:20" ht="23.25" customHeight="1">
      <c r="A75" s="21" t="s">
        <v>68</v>
      </c>
      <c r="B75" s="21" t="s">
        <v>63</v>
      </c>
      <c r="C75" s="21" t="s">
        <v>66</v>
      </c>
      <c r="D75" s="21" t="s">
        <v>609</v>
      </c>
      <c r="E75" s="21" t="s">
        <v>610</v>
      </c>
      <c r="F75" s="22">
        <f t="shared" si="2"/>
        <v>4.79</v>
      </c>
      <c r="G75" s="58"/>
      <c r="H75" s="22">
        <v>4.79</v>
      </c>
      <c r="I75" s="58"/>
      <c r="J75" s="22"/>
      <c r="K75" s="23"/>
      <c r="L75" s="58"/>
      <c r="M75" s="22"/>
      <c r="N75" s="23"/>
      <c r="O75" s="58"/>
      <c r="P75" s="58"/>
      <c r="Q75" s="58"/>
      <c r="R75" s="22"/>
      <c r="S75" s="23"/>
      <c r="T75" s="22"/>
    </row>
    <row r="76" spans="1:20" ht="23.25" customHeight="1">
      <c r="A76" s="21" t="s">
        <v>68</v>
      </c>
      <c r="B76" s="21" t="s">
        <v>63</v>
      </c>
      <c r="C76" s="21" t="s">
        <v>63</v>
      </c>
      <c r="D76" s="21" t="s">
        <v>609</v>
      </c>
      <c r="E76" s="21" t="s">
        <v>69</v>
      </c>
      <c r="F76" s="22">
        <f t="shared" si="2"/>
        <v>4.86</v>
      </c>
      <c r="G76" s="58"/>
      <c r="H76" s="22">
        <v>4.86</v>
      </c>
      <c r="I76" s="58"/>
      <c r="J76" s="22"/>
      <c r="K76" s="23"/>
      <c r="L76" s="58"/>
      <c r="M76" s="22"/>
      <c r="N76" s="23"/>
      <c r="O76" s="58"/>
      <c r="P76" s="58"/>
      <c r="Q76" s="58"/>
      <c r="R76" s="22"/>
      <c r="S76" s="23"/>
      <c r="T76" s="22"/>
    </row>
    <row r="77" spans="1:20" ht="23.25" customHeight="1">
      <c r="A77" s="21" t="s">
        <v>72</v>
      </c>
      <c r="B77" s="21" t="s">
        <v>70</v>
      </c>
      <c r="C77" s="21" t="s">
        <v>66</v>
      </c>
      <c r="D77" s="21" t="s">
        <v>609</v>
      </c>
      <c r="E77" s="21" t="s">
        <v>73</v>
      </c>
      <c r="F77" s="22">
        <f t="shared" si="2"/>
        <v>1.67</v>
      </c>
      <c r="G77" s="58"/>
      <c r="H77" s="22">
        <v>1.67</v>
      </c>
      <c r="I77" s="58"/>
      <c r="J77" s="22"/>
      <c r="K77" s="23"/>
      <c r="L77" s="58"/>
      <c r="M77" s="22"/>
      <c r="N77" s="23"/>
      <c r="O77" s="58"/>
      <c r="P77" s="58"/>
      <c r="Q77" s="58"/>
      <c r="R77" s="22"/>
      <c r="S77" s="23"/>
      <c r="T77" s="22"/>
    </row>
    <row r="78" spans="1:20" ht="23.25" customHeight="1">
      <c r="A78" s="21" t="s">
        <v>81</v>
      </c>
      <c r="B78" s="21" t="s">
        <v>66</v>
      </c>
      <c r="C78" s="21" t="s">
        <v>64</v>
      </c>
      <c r="D78" s="21" t="s">
        <v>609</v>
      </c>
      <c r="E78" s="21" t="s">
        <v>611</v>
      </c>
      <c r="F78" s="22">
        <f t="shared" si="2"/>
        <v>2.78</v>
      </c>
      <c r="G78" s="58"/>
      <c r="H78" s="22">
        <v>2.78</v>
      </c>
      <c r="I78" s="58"/>
      <c r="J78" s="22"/>
      <c r="K78" s="23"/>
      <c r="L78" s="58"/>
      <c r="M78" s="22"/>
      <c r="N78" s="23"/>
      <c r="O78" s="58"/>
      <c r="P78" s="58"/>
      <c r="Q78" s="58"/>
      <c r="R78" s="22"/>
      <c r="S78" s="23"/>
      <c r="T78" s="22"/>
    </row>
    <row r="79" spans="1:20" ht="23.25" customHeight="1">
      <c r="A79" s="21" t="s">
        <v>612</v>
      </c>
      <c r="B79" s="21" t="s">
        <v>613</v>
      </c>
      <c r="C79" s="21" t="s">
        <v>75</v>
      </c>
      <c r="D79" s="21" t="s">
        <v>609</v>
      </c>
      <c r="E79" s="21" t="s">
        <v>614</v>
      </c>
      <c r="F79" s="22">
        <f t="shared" si="2"/>
        <v>36.64</v>
      </c>
      <c r="G79" s="58"/>
      <c r="H79" s="22">
        <v>36.64</v>
      </c>
      <c r="I79" s="58"/>
      <c r="J79" s="22"/>
      <c r="K79" s="23"/>
      <c r="L79" s="58"/>
      <c r="M79" s="22"/>
      <c r="N79" s="23"/>
      <c r="O79" s="58"/>
      <c r="P79" s="58"/>
      <c r="Q79" s="58"/>
      <c r="R79" s="22"/>
      <c r="S79" s="23"/>
      <c r="T79" s="22"/>
    </row>
    <row r="80" spans="1:20" ht="23.25" customHeight="1">
      <c r="A80" s="21" t="s">
        <v>612</v>
      </c>
      <c r="B80" s="21" t="s">
        <v>613</v>
      </c>
      <c r="C80" s="21" t="s">
        <v>75</v>
      </c>
      <c r="D80" s="21" t="s">
        <v>609</v>
      </c>
      <c r="E80" s="156" t="s">
        <v>615</v>
      </c>
      <c r="F80" s="22">
        <f t="shared" si="2"/>
        <v>3</v>
      </c>
      <c r="G80" s="58"/>
      <c r="H80" s="58">
        <v>3</v>
      </c>
      <c r="I80" s="58"/>
      <c r="J80" s="22"/>
      <c r="K80" s="23"/>
      <c r="L80" s="58"/>
      <c r="M80" s="22"/>
      <c r="N80" s="23"/>
      <c r="O80" s="58"/>
      <c r="P80" s="58"/>
      <c r="Q80" s="58"/>
      <c r="R80" s="22"/>
      <c r="S80" s="23"/>
      <c r="T80" s="22"/>
    </row>
    <row r="81" spans="5:8" ht="12.75" customHeight="1">
      <c r="E81" s="61" t="s">
        <v>641</v>
      </c>
      <c r="F81" s="22">
        <v>517.54</v>
      </c>
      <c r="H81" s="22">
        <v>517.54</v>
      </c>
    </row>
    <row r="82" spans="1:20" ht="23.25" customHeight="1">
      <c r="A82" s="21" t="s">
        <v>760</v>
      </c>
      <c r="B82" s="21" t="s">
        <v>761</v>
      </c>
      <c r="C82" s="21" t="s">
        <v>762</v>
      </c>
      <c r="D82" s="21" t="s">
        <v>763</v>
      </c>
      <c r="E82" s="21" t="s">
        <v>764</v>
      </c>
      <c r="F82" s="58">
        <v>3.33</v>
      </c>
      <c r="G82" s="58"/>
      <c r="H82" s="58">
        <v>3.33</v>
      </c>
      <c r="I82" s="58"/>
      <c r="J82" s="22"/>
      <c r="K82" s="23"/>
      <c r="L82" s="58"/>
      <c r="M82" s="22"/>
      <c r="N82" s="23"/>
      <c r="O82" s="58"/>
      <c r="P82" s="58"/>
      <c r="Q82" s="58"/>
      <c r="R82" s="22"/>
      <c r="S82" s="23"/>
      <c r="T82" s="22"/>
    </row>
    <row r="83" spans="1:20" ht="23.25" customHeight="1">
      <c r="A83" s="21" t="s">
        <v>765</v>
      </c>
      <c r="B83" s="21" t="s">
        <v>766</v>
      </c>
      <c r="C83" s="21" t="s">
        <v>767</v>
      </c>
      <c r="D83" s="21" t="s">
        <v>763</v>
      </c>
      <c r="E83" s="21" t="s">
        <v>768</v>
      </c>
      <c r="F83" s="58">
        <v>11.17</v>
      </c>
      <c r="G83" s="58"/>
      <c r="H83" s="58">
        <v>11.17</v>
      </c>
      <c r="I83" s="58"/>
      <c r="J83" s="22"/>
      <c r="K83" s="23"/>
      <c r="L83" s="58"/>
      <c r="M83" s="22"/>
      <c r="N83" s="23"/>
      <c r="O83" s="58"/>
      <c r="P83" s="58"/>
      <c r="Q83" s="58"/>
      <c r="R83" s="22"/>
      <c r="S83" s="23"/>
      <c r="T83" s="22"/>
    </row>
    <row r="84" spans="1:20" ht="23.25" customHeight="1">
      <c r="A84" s="21" t="s">
        <v>765</v>
      </c>
      <c r="B84" s="21" t="s">
        <v>766</v>
      </c>
      <c r="C84" s="21" t="s">
        <v>766</v>
      </c>
      <c r="D84" s="21" t="s">
        <v>763</v>
      </c>
      <c r="E84" s="21" t="s">
        <v>769</v>
      </c>
      <c r="F84" s="58">
        <v>46.67</v>
      </c>
      <c r="G84" s="58"/>
      <c r="H84" s="58">
        <v>46.67</v>
      </c>
      <c r="I84" s="58"/>
      <c r="J84" s="22"/>
      <c r="K84" s="23"/>
      <c r="L84" s="58"/>
      <c r="M84" s="22"/>
      <c r="N84" s="23"/>
      <c r="O84" s="58"/>
      <c r="P84" s="58"/>
      <c r="Q84" s="58"/>
      <c r="R84" s="22"/>
      <c r="S84" s="23"/>
      <c r="T84" s="22"/>
    </row>
    <row r="85" spans="1:20" ht="23.25" customHeight="1">
      <c r="A85" s="21" t="s">
        <v>770</v>
      </c>
      <c r="B85" s="21" t="s">
        <v>771</v>
      </c>
      <c r="C85" s="21" t="s">
        <v>772</v>
      </c>
      <c r="D85" s="21" t="s">
        <v>763</v>
      </c>
      <c r="E85" s="21" t="s">
        <v>773</v>
      </c>
      <c r="F85" s="58">
        <v>6.43</v>
      </c>
      <c r="G85" s="58"/>
      <c r="H85" s="58">
        <v>6.43</v>
      </c>
      <c r="I85" s="58"/>
      <c r="J85" s="22"/>
      <c r="K85" s="23"/>
      <c r="L85" s="58"/>
      <c r="M85" s="22"/>
      <c r="N85" s="23"/>
      <c r="O85" s="58"/>
      <c r="P85" s="58"/>
      <c r="Q85" s="58"/>
      <c r="R85" s="22"/>
      <c r="S85" s="23"/>
      <c r="T85" s="22"/>
    </row>
    <row r="86" spans="1:20" ht="23.25" customHeight="1">
      <c r="A86" s="21" t="s">
        <v>770</v>
      </c>
      <c r="B86" s="21" t="s">
        <v>771</v>
      </c>
      <c r="C86" s="21" t="s">
        <v>767</v>
      </c>
      <c r="D86" s="21" t="s">
        <v>763</v>
      </c>
      <c r="E86" s="21" t="s">
        <v>774</v>
      </c>
      <c r="F86" s="58">
        <v>8.35</v>
      </c>
      <c r="G86" s="58"/>
      <c r="H86" s="58">
        <v>8.35</v>
      </c>
      <c r="I86" s="58"/>
      <c r="J86" s="22"/>
      <c r="K86" s="23"/>
      <c r="L86" s="58"/>
      <c r="M86" s="22"/>
      <c r="N86" s="23"/>
      <c r="O86" s="58"/>
      <c r="P86" s="58"/>
      <c r="Q86" s="58"/>
      <c r="R86" s="22"/>
      <c r="S86" s="23"/>
      <c r="T86" s="22"/>
    </row>
    <row r="87" spans="1:20" ht="23.25" customHeight="1">
      <c r="A87" s="21" t="s">
        <v>775</v>
      </c>
      <c r="B87" s="21" t="s">
        <v>772</v>
      </c>
      <c r="C87" s="21" t="s">
        <v>772</v>
      </c>
      <c r="D87" s="21" t="s">
        <v>763</v>
      </c>
      <c r="E87" s="21" t="s">
        <v>776</v>
      </c>
      <c r="F87" s="58">
        <v>191.17</v>
      </c>
      <c r="G87" s="58"/>
      <c r="H87" s="58">
        <v>191.17</v>
      </c>
      <c r="I87" s="58"/>
      <c r="J87" s="22"/>
      <c r="K87" s="23"/>
      <c r="L87" s="58"/>
      <c r="M87" s="22"/>
      <c r="N87" s="23"/>
      <c r="O87" s="58"/>
      <c r="P87" s="58"/>
      <c r="Q87" s="58"/>
      <c r="R87" s="22"/>
      <c r="S87" s="23"/>
      <c r="T87" s="22"/>
    </row>
    <row r="88" spans="1:20" ht="23.25" customHeight="1">
      <c r="A88" s="21" t="s">
        <v>775</v>
      </c>
      <c r="B88" s="21" t="s">
        <v>772</v>
      </c>
      <c r="C88" s="21" t="s">
        <v>777</v>
      </c>
      <c r="D88" s="21" t="s">
        <v>763</v>
      </c>
      <c r="E88" s="21" t="s">
        <v>778</v>
      </c>
      <c r="F88" s="58">
        <v>79.5</v>
      </c>
      <c r="G88" s="58"/>
      <c r="H88" s="58">
        <v>79.5</v>
      </c>
      <c r="I88" s="58"/>
      <c r="J88" s="22"/>
      <c r="K88" s="23"/>
      <c r="L88" s="58"/>
      <c r="M88" s="22"/>
      <c r="N88" s="23"/>
      <c r="O88" s="58"/>
      <c r="P88" s="58"/>
      <c r="Q88" s="58"/>
      <c r="R88" s="22"/>
      <c r="S88" s="23"/>
      <c r="T88" s="22"/>
    </row>
    <row r="89" spans="1:20" ht="23.25" customHeight="1">
      <c r="A89" s="21" t="s">
        <v>775</v>
      </c>
      <c r="B89" s="21" t="s">
        <v>772</v>
      </c>
      <c r="C89" s="21" t="s">
        <v>779</v>
      </c>
      <c r="D89" s="21" t="s">
        <v>763</v>
      </c>
      <c r="E89" s="21" t="s">
        <v>780</v>
      </c>
      <c r="F89" s="58">
        <v>144.25</v>
      </c>
      <c r="G89" s="58"/>
      <c r="H89" s="58">
        <v>144.25</v>
      </c>
      <c r="I89" s="58"/>
      <c r="J89" s="22"/>
      <c r="K89" s="23"/>
      <c r="L89" s="58"/>
      <c r="M89" s="22"/>
      <c r="N89" s="23"/>
      <c r="O89" s="58"/>
      <c r="P89" s="58"/>
      <c r="Q89" s="58"/>
      <c r="R89" s="22"/>
      <c r="S89" s="23"/>
      <c r="T89" s="22"/>
    </row>
    <row r="90" spans="1:20" ht="23.25" customHeight="1">
      <c r="A90" s="21" t="s">
        <v>781</v>
      </c>
      <c r="B90" s="21" t="s">
        <v>767</v>
      </c>
      <c r="C90" s="21" t="s">
        <v>772</v>
      </c>
      <c r="D90" s="21" t="s">
        <v>763</v>
      </c>
      <c r="E90" s="21" t="s">
        <v>782</v>
      </c>
      <c r="F90" s="58">
        <v>26.67</v>
      </c>
      <c r="G90" s="58"/>
      <c r="H90" s="58">
        <v>26.67</v>
      </c>
      <c r="I90" s="58"/>
      <c r="J90" s="22"/>
      <c r="K90" s="23"/>
      <c r="L90" s="58"/>
      <c r="M90" s="22"/>
      <c r="N90" s="23"/>
      <c r="O90" s="58"/>
      <c r="P90" s="58"/>
      <c r="Q90" s="58"/>
      <c r="R90" s="22"/>
      <c r="S90" s="23"/>
      <c r="T90" s="22"/>
    </row>
    <row r="91" spans="1:20" s="126" customFormat="1" ht="19.5" customHeight="1">
      <c r="A91" s="21" t="s">
        <v>113</v>
      </c>
      <c r="B91" s="21" t="s">
        <v>113</v>
      </c>
      <c r="C91" s="21" t="s">
        <v>113</v>
      </c>
      <c r="D91" s="21" t="s">
        <v>113</v>
      </c>
      <c r="E91" s="159" t="s">
        <v>668</v>
      </c>
      <c r="F91" s="22">
        <v>31.58</v>
      </c>
      <c r="G91" s="58"/>
      <c r="H91" s="22">
        <v>31.58</v>
      </c>
      <c r="I91" s="58">
        <v>0</v>
      </c>
      <c r="J91" s="22">
        <v>0</v>
      </c>
      <c r="K91" s="23">
        <v>0</v>
      </c>
      <c r="L91" s="58">
        <v>0</v>
      </c>
      <c r="M91" s="22">
        <v>0</v>
      </c>
      <c r="N91" s="23">
        <f aca="true" t="shared" si="3" ref="N91:N104">SUM(O91:R91)</f>
        <v>0</v>
      </c>
      <c r="O91" s="58">
        <v>0</v>
      </c>
      <c r="P91" s="58">
        <v>0</v>
      </c>
      <c r="Q91" s="58">
        <v>0</v>
      </c>
      <c r="R91" s="22">
        <v>0</v>
      </c>
      <c r="S91" s="23">
        <v>0</v>
      </c>
      <c r="T91" s="22">
        <v>0</v>
      </c>
    </row>
    <row r="92" spans="1:20" s="126" customFormat="1" ht="19.5" customHeight="1">
      <c r="A92" s="21" t="s">
        <v>669</v>
      </c>
      <c r="B92" s="21" t="s">
        <v>670</v>
      </c>
      <c r="C92" s="21" t="s">
        <v>671</v>
      </c>
      <c r="D92" s="21" t="s">
        <v>672</v>
      </c>
      <c r="E92" s="21" t="s">
        <v>673</v>
      </c>
      <c r="F92" s="160">
        <v>18.85</v>
      </c>
      <c r="G92" s="58">
        <v>0</v>
      </c>
      <c r="H92" s="58">
        <v>18.85</v>
      </c>
      <c r="I92" s="58">
        <v>0</v>
      </c>
      <c r="J92" s="22">
        <v>0</v>
      </c>
      <c r="K92" s="23">
        <v>0</v>
      </c>
      <c r="L92" s="58">
        <v>0</v>
      </c>
      <c r="M92" s="22">
        <v>0</v>
      </c>
      <c r="N92" s="23">
        <f t="shared" si="3"/>
        <v>0</v>
      </c>
      <c r="O92" s="58">
        <v>0</v>
      </c>
      <c r="P92" s="58">
        <v>0</v>
      </c>
      <c r="Q92" s="58">
        <v>0</v>
      </c>
      <c r="R92" s="22">
        <v>0</v>
      </c>
      <c r="S92" s="23">
        <v>0</v>
      </c>
      <c r="T92" s="22">
        <v>0</v>
      </c>
    </row>
    <row r="93" spans="1:20" s="126" customFormat="1" ht="19.5" customHeight="1">
      <c r="A93" s="21" t="s">
        <v>674</v>
      </c>
      <c r="B93" s="21" t="s">
        <v>675</v>
      </c>
      <c r="C93" s="21" t="s">
        <v>676</v>
      </c>
      <c r="D93" s="21" t="s">
        <v>672</v>
      </c>
      <c r="E93" s="21" t="s">
        <v>677</v>
      </c>
      <c r="F93" s="22">
        <v>0.17</v>
      </c>
      <c r="G93" s="58"/>
      <c r="H93" s="58">
        <v>0.17</v>
      </c>
      <c r="I93" s="58">
        <v>0</v>
      </c>
      <c r="J93" s="22">
        <v>0</v>
      </c>
      <c r="K93" s="23">
        <v>0</v>
      </c>
      <c r="L93" s="58">
        <v>0</v>
      </c>
      <c r="M93" s="22">
        <v>0</v>
      </c>
      <c r="N93" s="23">
        <f t="shared" si="3"/>
        <v>0</v>
      </c>
      <c r="O93" s="58">
        <v>0</v>
      </c>
      <c r="P93" s="58">
        <v>0</v>
      </c>
      <c r="Q93" s="58">
        <v>0</v>
      </c>
      <c r="R93" s="22">
        <v>0</v>
      </c>
      <c r="S93" s="23">
        <v>0</v>
      </c>
      <c r="T93" s="22">
        <v>0</v>
      </c>
    </row>
    <row r="94" spans="1:20" s="126" customFormat="1" ht="19.5" customHeight="1">
      <c r="A94" s="21" t="s">
        <v>678</v>
      </c>
      <c r="B94" s="21" t="s">
        <v>679</v>
      </c>
      <c r="C94" s="21" t="s">
        <v>680</v>
      </c>
      <c r="D94" s="21" t="s">
        <v>672</v>
      </c>
      <c r="E94" s="21" t="s">
        <v>681</v>
      </c>
      <c r="F94" s="58">
        <v>7.98</v>
      </c>
      <c r="G94" s="58"/>
      <c r="H94" s="58">
        <v>7.98</v>
      </c>
      <c r="I94" s="58">
        <v>0</v>
      </c>
      <c r="J94" s="22">
        <v>0</v>
      </c>
      <c r="K94" s="23">
        <v>0</v>
      </c>
      <c r="L94" s="58">
        <v>0</v>
      </c>
      <c r="M94" s="22">
        <v>0</v>
      </c>
      <c r="N94" s="23">
        <f t="shared" si="3"/>
        <v>0</v>
      </c>
      <c r="O94" s="58">
        <v>0</v>
      </c>
      <c r="P94" s="58">
        <v>0</v>
      </c>
      <c r="Q94" s="58">
        <v>0</v>
      </c>
      <c r="R94" s="22">
        <v>0</v>
      </c>
      <c r="S94" s="23">
        <v>0</v>
      </c>
      <c r="T94" s="22">
        <v>0</v>
      </c>
    </row>
    <row r="95" spans="1:20" s="126" customFormat="1" ht="19.5" customHeight="1">
      <c r="A95" s="21" t="s">
        <v>678</v>
      </c>
      <c r="B95" s="21" t="s">
        <v>679</v>
      </c>
      <c r="C95" s="21" t="s">
        <v>679</v>
      </c>
      <c r="D95" s="21" t="s">
        <v>672</v>
      </c>
      <c r="E95" s="21" t="s">
        <v>682</v>
      </c>
      <c r="F95" s="58">
        <v>2.38</v>
      </c>
      <c r="G95" s="58"/>
      <c r="H95" s="58">
        <v>2.38</v>
      </c>
      <c r="I95" s="58">
        <v>0</v>
      </c>
      <c r="J95" s="22">
        <v>0</v>
      </c>
      <c r="K95" s="23">
        <v>0</v>
      </c>
      <c r="L95" s="58">
        <v>0</v>
      </c>
      <c r="M95" s="22">
        <v>0</v>
      </c>
      <c r="N95" s="23">
        <f t="shared" si="3"/>
        <v>0</v>
      </c>
      <c r="O95" s="58">
        <v>0</v>
      </c>
      <c r="P95" s="58">
        <v>0</v>
      </c>
      <c r="Q95" s="58">
        <v>0</v>
      </c>
      <c r="R95" s="22">
        <v>0</v>
      </c>
      <c r="S95" s="23">
        <v>0</v>
      </c>
      <c r="T95" s="22">
        <v>0</v>
      </c>
    </row>
    <row r="96" spans="1:20" s="126" customFormat="1" ht="19.5" customHeight="1">
      <c r="A96" s="21" t="s">
        <v>683</v>
      </c>
      <c r="B96" s="21" t="s">
        <v>684</v>
      </c>
      <c r="C96" s="21" t="s">
        <v>680</v>
      </c>
      <c r="D96" s="21" t="s">
        <v>672</v>
      </c>
      <c r="E96" s="21" t="s">
        <v>685</v>
      </c>
      <c r="F96" s="58">
        <v>0.84</v>
      </c>
      <c r="G96" s="58">
        <v>0</v>
      </c>
      <c r="H96" s="58">
        <v>0.84</v>
      </c>
      <c r="I96" s="58">
        <v>0</v>
      </c>
      <c r="J96" s="22">
        <v>0</v>
      </c>
      <c r="K96" s="23">
        <v>0</v>
      </c>
      <c r="L96" s="58">
        <v>0</v>
      </c>
      <c r="M96" s="22">
        <v>0</v>
      </c>
      <c r="N96" s="23">
        <f t="shared" si="3"/>
        <v>0</v>
      </c>
      <c r="O96" s="58">
        <v>0</v>
      </c>
      <c r="P96" s="58">
        <v>0</v>
      </c>
      <c r="Q96" s="58">
        <v>0</v>
      </c>
      <c r="R96" s="22">
        <v>0</v>
      </c>
      <c r="S96" s="23">
        <v>0</v>
      </c>
      <c r="T96" s="22">
        <v>0</v>
      </c>
    </row>
    <row r="97" spans="1:20" s="126" customFormat="1" ht="19.5" customHeight="1">
      <c r="A97" s="21" t="s">
        <v>686</v>
      </c>
      <c r="B97" s="21" t="s">
        <v>680</v>
      </c>
      <c r="C97" s="21" t="s">
        <v>670</v>
      </c>
      <c r="D97" s="21" t="s">
        <v>672</v>
      </c>
      <c r="E97" s="161" t="s">
        <v>687</v>
      </c>
      <c r="F97" s="58">
        <v>1.36</v>
      </c>
      <c r="G97" s="58">
        <v>0</v>
      </c>
      <c r="H97" s="58">
        <v>1.36</v>
      </c>
      <c r="I97" s="58">
        <v>0</v>
      </c>
      <c r="J97" s="22">
        <v>0</v>
      </c>
      <c r="K97" s="23">
        <v>0</v>
      </c>
      <c r="L97" s="58">
        <v>0</v>
      </c>
      <c r="M97" s="22">
        <v>0</v>
      </c>
      <c r="N97" s="23">
        <f t="shared" si="3"/>
        <v>0</v>
      </c>
      <c r="O97" s="58">
        <v>0</v>
      </c>
      <c r="P97" s="58">
        <v>0</v>
      </c>
      <c r="Q97" s="58">
        <v>0</v>
      </c>
      <c r="R97" s="22">
        <v>0</v>
      </c>
      <c r="S97" s="23">
        <v>0</v>
      </c>
      <c r="T97" s="22">
        <v>0</v>
      </c>
    </row>
    <row r="98" spans="1:20" s="126" customFormat="1" ht="19.5" customHeight="1">
      <c r="A98" s="21" t="s">
        <v>113</v>
      </c>
      <c r="B98" s="21" t="s">
        <v>113</v>
      </c>
      <c r="C98" s="21" t="s">
        <v>113</v>
      </c>
      <c r="D98" s="21" t="s">
        <v>113</v>
      </c>
      <c r="E98" s="159" t="s">
        <v>712</v>
      </c>
      <c r="F98" s="22">
        <v>219.04</v>
      </c>
      <c r="G98" s="58"/>
      <c r="H98" s="22">
        <v>219.04</v>
      </c>
      <c r="I98" s="58">
        <v>0</v>
      </c>
      <c r="J98" s="22">
        <v>0</v>
      </c>
      <c r="K98" s="23">
        <v>0</v>
      </c>
      <c r="L98" s="58">
        <v>0</v>
      </c>
      <c r="M98" s="22">
        <v>0</v>
      </c>
      <c r="N98" s="23">
        <f t="shared" si="3"/>
        <v>0</v>
      </c>
      <c r="O98" s="58">
        <v>0</v>
      </c>
      <c r="P98" s="58">
        <v>0</v>
      </c>
      <c r="Q98" s="58">
        <v>0</v>
      </c>
      <c r="R98" s="22">
        <v>0</v>
      </c>
      <c r="S98" s="23">
        <v>0</v>
      </c>
      <c r="T98" s="22">
        <v>0</v>
      </c>
    </row>
    <row r="99" spans="1:20" s="126" customFormat="1" ht="19.5" customHeight="1">
      <c r="A99" s="21" t="s">
        <v>669</v>
      </c>
      <c r="B99" s="21" t="s">
        <v>670</v>
      </c>
      <c r="C99" s="21" t="s">
        <v>671</v>
      </c>
      <c r="D99" s="21" t="s">
        <v>713</v>
      </c>
      <c r="E99" s="21" t="s">
        <v>673</v>
      </c>
      <c r="F99" s="160">
        <v>160.89</v>
      </c>
      <c r="G99" s="58">
        <v>0</v>
      </c>
      <c r="H99" s="160">
        <v>160.89</v>
      </c>
      <c r="I99" s="58">
        <v>0</v>
      </c>
      <c r="J99" s="22">
        <v>0</v>
      </c>
      <c r="K99" s="23">
        <v>0</v>
      </c>
      <c r="L99" s="58">
        <v>0</v>
      </c>
      <c r="M99" s="22">
        <v>0</v>
      </c>
      <c r="N99" s="23">
        <f t="shared" si="3"/>
        <v>0</v>
      </c>
      <c r="O99" s="58">
        <v>0</v>
      </c>
      <c r="P99" s="58">
        <v>0</v>
      </c>
      <c r="Q99" s="58">
        <v>0</v>
      </c>
      <c r="R99" s="22">
        <v>0</v>
      </c>
      <c r="S99" s="23">
        <v>0</v>
      </c>
      <c r="T99" s="22">
        <v>0</v>
      </c>
    </row>
    <row r="100" spans="1:20" s="126" customFormat="1" ht="19.5" customHeight="1">
      <c r="A100" s="21" t="s">
        <v>674</v>
      </c>
      <c r="B100" s="21" t="s">
        <v>675</v>
      </c>
      <c r="C100" s="21" t="s">
        <v>676</v>
      </c>
      <c r="D100" s="21" t="s">
        <v>713</v>
      </c>
      <c r="E100" s="21" t="s">
        <v>677</v>
      </c>
      <c r="F100" s="22">
        <v>1.61</v>
      </c>
      <c r="G100" s="58"/>
      <c r="H100" s="22">
        <v>1.61</v>
      </c>
      <c r="I100" s="58">
        <v>0</v>
      </c>
      <c r="J100" s="22">
        <v>0</v>
      </c>
      <c r="K100" s="23">
        <v>0</v>
      </c>
      <c r="L100" s="58">
        <v>0</v>
      </c>
      <c r="M100" s="22">
        <v>0</v>
      </c>
      <c r="N100" s="23">
        <f t="shared" si="3"/>
        <v>0</v>
      </c>
      <c r="O100" s="58">
        <v>0</v>
      </c>
      <c r="P100" s="58">
        <v>0</v>
      </c>
      <c r="Q100" s="58">
        <v>0</v>
      </c>
      <c r="R100" s="22">
        <v>0</v>
      </c>
      <c r="S100" s="23">
        <v>0</v>
      </c>
      <c r="T100" s="22">
        <v>0</v>
      </c>
    </row>
    <row r="101" spans="1:20" s="126" customFormat="1" ht="19.5" customHeight="1">
      <c r="A101" s="21" t="s">
        <v>678</v>
      </c>
      <c r="B101" s="21" t="s">
        <v>679</v>
      </c>
      <c r="C101" s="21" t="s">
        <v>680</v>
      </c>
      <c r="D101" s="21" t="s">
        <v>713</v>
      </c>
      <c r="E101" s="21" t="s">
        <v>681</v>
      </c>
      <c r="F101" s="58">
        <v>14.36</v>
      </c>
      <c r="G101" s="58"/>
      <c r="H101" s="58">
        <v>14.36</v>
      </c>
      <c r="I101" s="58">
        <v>0</v>
      </c>
      <c r="J101" s="22">
        <v>0</v>
      </c>
      <c r="K101" s="23">
        <v>0</v>
      </c>
      <c r="L101" s="58">
        <v>0</v>
      </c>
      <c r="M101" s="22">
        <v>0</v>
      </c>
      <c r="N101" s="23">
        <f t="shared" si="3"/>
        <v>0</v>
      </c>
      <c r="O101" s="58">
        <v>0</v>
      </c>
      <c r="P101" s="58">
        <v>0</v>
      </c>
      <c r="Q101" s="58">
        <v>0</v>
      </c>
      <c r="R101" s="22">
        <v>0</v>
      </c>
      <c r="S101" s="23">
        <v>0</v>
      </c>
      <c r="T101" s="22">
        <v>0</v>
      </c>
    </row>
    <row r="102" spans="1:20" s="126" customFormat="1" ht="19.5" customHeight="1">
      <c r="A102" s="21" t="s">
        <v>678</v>
      </c>
      <c r="B102" s="21" t="s">
        <v>679</v>
      </c>
      <c r="C102" s="21" t="s">
        <v>679</v>
      </c>
      <c r="D102" s="21" t="s">
        <v>713</v>
      </c>
      <c r="E102" s="21" t="s">
        <v>682</v>
      </c>
      <c r="F102" s="58">
        <v>22.6</v>
      </c>
      <c r="G102" s="58"/>
      <c r="H102" s="58">
        <v>22.6</v>
      </c>
      <c r="I102" s="58">
        <v>0</v>
      </c>
      <c r="J102" s="22">
        <v>0</v>
      </c>
      <c r="K102" s="23">
        <v>0</v>
      </c>
      <c r="L102" s="58">
        <v>0</v>
      </c>
      <c r="M102" s="22">
        <v>0</v>
      </c>
      <c r="N102" s="23">
        <f t="shared" si="3"/>
        <v>0</v>
      </c>
      <c r="O102" s="58">
        <v>0</v>
      </c>
      <c r="P102" s="58">
        <v>0</v>
      </c>
      <c r="Q102" s="58">
        <v>0</v>
      </c>
      <c r="R102" s="22">
        <v>0</v>
      </c>
      <c r="S102" s="23">
        <v>0</v>
      </c>
      <c r="T102" s="22">
        <v>0</v>
      </c>
    </row>
    <row r="103" spans="1:20" s="126" customFormat="1" ht="19.5" customHeight="1">
      <c r="A103" s="21" t="s">
        <v>683</v>
      </c>
      <c r="B103" s="21" t="s">
        <v>684</v>
      </c>
      <c r="C103" s="21" t="s">
        <v>680</v>
      </c>
      <c r="D103" s="21" t="s">
        <v>713</v>
      </c>
      <c r="E103" s="21" t="s">
        <v>685</v>
      </c>
      <c r="F103" s="58">
        <v>6.71</v>
      </c>
      <c r="G103" s="58">
        <v>0</v>
      </c>
      <c r="H103" s="58">
        <v>6.71</v>
      </c>
      <c r="I103" s="58">
        <v>0</v>
      </c>
      <c r="J103" s="22">
        <v>0</v>
      </c>
      <c r="K103" s="23">
        <v>0</v>
      </c>
      <c r="L103" s="58">
        <v>0</v>
      </c>
      <c r="M103" s="22">
        <v>0</v>
      </c>
      <c r="N103" s="23">
        <f t="shared" si="3"/>
        <v>0</v>
      </c>
      <c r="O103" s="58">
        <v>0</v>
      </c>
      <c r="P103" s="58">
        <v>0</v>
      </c>
      <c r="Q103" s="58">
        <v>0</v>
      </c>
      <c r="R103" s="22">
        <v>0</v>
      </c>
      <c r="S103" s="23">
        <v>0</v>
      </c>
      <c r="T103" s="22">
        <v>0</v>
      </c>
    </row>
    <row r="104" spans="1:20" s="126" customFormat="1" ht="19.5" customHeight="1">
      <c r="A104" s="21" t="s">
        <v>686</v>
      </c>
      <c r="B104" s="21" t="s">
        <v>680</v>
      </c>
      <c r="C104" s="21" t="s">
        <v>670</v>
      </c>
      <c r="D104" s="21" t="s">
        <v>713</v>
      </c>
      <c r="E104" s="161" t="s">
        <v>687</v>
      </c>
      <c r="F104" s="58">
        <v>12.87</v>
      </c>
      <c r="G104" s="58">
        <v>0</v>
      </c>
      <c r="H104" s="58">
        <v>12.87</v>
      </c>
      <c r="I104" s="58">
        <v>0</v>
      </c>
      <c r="J104" s="22">
        <v>0</v>
      </c>
      <c r="K104" s="23">
        <v>0</v>
      </c>
      <c r="L104" s="58">
        <v>0</v>
      </c>
      <c r="M104" s="22">
        <v>0</v>
      </c>
      <c r="N104" s="23">
        <f t="shared" si="3"/>
        <v>0</v>
      </c>
      <c r="O104" s="58">
        <v>0</v>
      </c>
      <c r="P104" s="58">
        <v>0</v>
      </c>
      <c r="Q104" s="58">
        <v>0</v>
      </c>
      <c r="R104" s="22">
        <v>0</v>
      </c>
      <c r="S104" s="23">
        <v>0</v>
      </c>
      <c r="T104" s="22">
        <v>0</v>
      </c>
    </row>
    <row r="105" spans="5:8" ht="12.75" customHeight="1">
      <c r="E105" s="21" t="s">
        <v>725</v>
      </c>
      <c r="F105" s="58">
        <v>88.64</v>
      </c>
      <c r="H105" s="58">
        <v>88.64</v>
      </c>
    </row>
    <row r="106" spans="1:20" ht="23.25" customHeight="1">
      <c r="A106" s="21" t="s">
        <v>324</v>
      </c>
      <c r="B106" s="21" t="s">
        <v>325</v>
      </c>
      <c r="C106" s="21" t="s">
        <v>326</v>
      </c>
      <c r="D106" s="21" t="s">
        <v>724</v>
      </c>
      <c r="E106" s="21" t="s">
        <v>677</v>
      </c>
      <c r="F106" s="58">
        <v>0.62</v>
      </c>
      <c r="G106" s="58"/>
      <c r="H106" s="58">
        <v>0.62</v>
      </c>
      <c r="I106" s="58"/>
      <c r="J106" s="22"/>
      <c r="K106" s="23"/>
      <c r="L106" s="58"/>
      <c r="M106" s="22"/>
      <c r="N106" s="23"/>
      <c r="O106" s="58"/>
      <c r="P106" s="58"/>
      <c r="Q106" s="58"/>
      <c r="R106" s="22"/>
      <c r="S106" s="23"/>
      <c r="T106" s="22"/>
    </row>
    <row r="107" spans="1:20" ht="23.25" customHeight="1">
      <c r="A107" s="21" t="s">
        <v>328</v>
      </c>
      <c r="B107" s="21" t="s">
        <v>329</v>
      </c>
      <c r="C107" s="21" t="s">
        <v>332</v>
      </c>
      <c r="D107" s="21" t="s">
        <v>724</v>
      </c>
      <c r="E107" s="21" t="s">
        <v>681</v>
      </c>
      <c r="F107" s="58">
        <v>3.4233</v>
      </c>
      <c r="G107" s="58"/>
      <c r="H107" s="58">
        <v>3.42</v>
      </c>
      <c r="I107" s="58"/>
      <c r="J107" s="22"/>
      <c r="K107" s="23"/>
      <c r="L107" s="58"/>
      <c r="M107" s="22"/>
      <c r="N107" s="23"/>
      <c r="O107" s="58"/>
      <c r="P107" s="58"/>
      <c r="Q107" s="58"/>
      <c r="R107" s="22"/>
      <c r="S107" s="23"/>
      <c r="T107" s="22"/>
    </row>
    <row r="108" spans="1:20" ht="23.25" customHeight="1">
      <c r="A108" s="21" t="s">
        <v>328</v>
      </c>
      <c r="B108" s="21" t="s">
        <v>329</v>
      </c>
      <c r="C108" s="21" t="s">
        <v>329</v>
      </c>
      <c r="D108" s="21" t="s">
        <v>724</v>
      </c>
      <c r="E108" s="21" t="s">
        <v>682</v>
      </c>
      <c r="F108" s="58">
        <v>8.6785</v>
      </c>
      <c r="G108" s="58"/>
      <c r="H108" s="58">
        <v>8.68</v>
      </c>
      <c r="I108" s="58"/>
      <c r="J108" s="22"/>
      <c r="K108" s="23"/>
      <c r="L108" s="58"/>
      <c r="M108" s="22"/>
      <c r="N108" s="23"/>
      <c r="O108" s="58"/>
      <c r="P108" s="58"/>
      <c r="Q108" s="58"/>
      <c r="R108" s="22"/>
      <c r="S108" s="23"/>
      <c r="T108" s="22"/>
    </row>
    <row r="109" spans="1:20" ht="23.25" customHeight="1">
      <c r="A109" s="21" t="s">
        <v>330</v>
      </c>
      <c r="B109" s="21" t="s">
        <v>331</v>
      </c>
      <c r="C109" s="21" t="s">
        <v>332</v>
      </c>
      <c r="D109" s="21" t="s">
        <v>724</v>
      </c>
      <c r="E109" s="21" t="s">
        <v>685</v>
      </c>
      <c r="F109" s="58">
        <v>2.924</v>
      </c>
      <c r="G109" s="58"/>
      <c r="H109" s="58">
        <v>2.924</v>
      </c>
      <c r="I109" s="58"/>
      <c r="J109" s="22"/>
      <c r="K109" s="23"/>
      <c r="L109" s="58"/>
      <c r="M109" s="22"/>
      <c r="N109" s="23"/>
      <c r="O109" s="58"/>
      <c r="P109" s="58"/>
      <c r="Q109" s="58"/>
      <c r="R109" s="22"/>
      <c r="S109" s="23"/>
      <c r="T109" s="22"/>
    </row>
    <row r="110" spans="1:20" ht="23.25" customHeight="1">
      <c r="A110" s="21" t="s">
        <v>336</v>
      </c>
      <c r="B110" s="21" t="s">
        <v>332</v>
      </c>
      <c r="C110" s="21" t="s">
        <v>335</v>
      </c>
      <c r="D110" s="21" t="s">
        <v>724</v>
      </c>
      <c r="E110" s="161" t="s">
        <v>687</v>
      </c>
      <c r="F110" s="58">
        <v>4.96</v>
      </c>
      <c r="G110" s="58"/>
      <c r="H110" s="58">
        <v>4.96</v>
      </c>
      <c r="I110" s="58"/>
      <c r="J110" s="22"/>
      <c r="K110" s="23"/>
      <c r="L110" s="58"/>
      <c r="M110" s="22"/>
      <c r="N110" s="23"/>
      <c r="O110" s="58"/>
      <c r="P110" s="58"/>
      <c r="Q110" s="58"/>
      <c r="R110" s="22"/>
      <c r="S110" s="23"/>
      <c r="T110" s="22"/>
    </row>
    <row r="111" spans="1:20" ht="23.25" customHeight="1">
      <c r="A111" s="21" t="s">
        <v>336</v>
      </c>
      <c r="B111" s="21" t="s">
        <v>326</v>
      </c>
      <c r="C111" s="21" t="s">
        <v>334</v>
      </c>
      <c r="D111" s="21" t="s">
        <v>724</v>
      </c>
      <c r="E111" s="21" t="s">
        <v>726</v>
      </c>
      <c r="F111" s="58">
        <v>68.0386</v>
      </c>
      <c r="G111" s="58"/>
      <c r="H111" s="58">
        <v>68.04</v>
      </c>
      <c r="I111" s="58"/>
      <c r="J111" s="22"/>
      <c r="K111" s="23"/>
      <c r="L111" s="58"/>
      <c r="M111" s="22"/>
      <c r="N111" s="23"/>
      <c r="O111" s="58"/>
      <c r="P111" s="58"/>
      <c r="Q111" s="58"/>
      <c r="R111" s="22"/>
      <c r="S111" s="23"/>
      <c r="T111" s="22"/>
    </row>
  </sheetData>
  <sheetProtection/>
  <mergeCells count="20">
    <mergeCell ref="A1:D1"/>
    <mergeCell ref="A3:T3"/>
    <mergeCell ref="K5:L5"/>
    <mergeCell ref="D6:D7"/>
    <mergeCell ref="E6:E7"/>
    <mergeCell ref="F5:F7"/>
    <mergeCell ref="G5:G7"/>
    <mergeCell ref="H5:H7"/>
    <mergeCell ref="I5:I7"/>
    <mergeCell ref="J5:J7"/>
    <mergeCell ref="K6:K7"/>
    <mergeCell ref="L6:L7"/>
    <mergeCell ref="M5:M7"/>
    <mergeCell ref="N6:N7"/>
    <mergeCell ref="S5:S7"/>
    <mergeCell ref="T5:T7"/>
    <mergeCell ref="O6:O7"/>
    <mergeCell ref="P6:P7"/>
    <mergeCell ref="Q6:Q7"/>
    <mergeCell ref="R6:R7"/>
  </mergeCells>
  <printOptions horizontalCentered="1"/>
  <pageMargins left="0.43" right="0.39" top="0.71" bottom="0.63" header="0.5" footer="0.5"/>
  <pageSetup horizontalDpi="600" verticalDpi="600" orientation="landscape" paperSize="9" scale="68"/>
</worksheet>
</file>

<file path=xl/worksheets/sheet4.xml><?xml version="1.0" encoding="utf-8"?>
<worksheet xmlns="http://schemas.openxmlformats.org/spreadsheetml/2006/main" xmlns:r="http://schemas.openxmlformats.org/officeDocument/2006/relationships">
  <dimension ref="A1:L109"/>
  <sheetViews>
    <sheetView zoomScalePageLayoutView="0" workbookViewId="0" topLeftCell="A22">
      <selection activeCell="E27" sqref="E27"/>
    </sheetView>
  </sheetViews>
  <sheetFormatPr defaultColWidth="6.875" defaultRowHeight="12.75" customHeight="1"/>
  <cols>
    <col min="1" max="3" width="4.75390625" style="2" customWidth="1"/>
    <col min="4" max="4" width="9.125" style="2" customWidth="1"/>
    <col min="5" max="5" width="40.25390625" style="2" customWidth="1"/>
    <col min="6" max="10" width="12.75390625" style="2" customWidth="1"/>
    <col min="11" max="12" width="8.00390625" style="2" customWidth="1"/>
    <col min="13" max="16384" width="6.875" style="2" customWidth="1"/>
  </cols>
  <sheetData>
    <row r="1" spans="1:4" ht="24" customHeight="1">
      <c r="A1" s="261"/>
      <c r="B1" s="261"/>
      <c r="C1" s="261"/>
      <c r="D1" s="261"/>
    </row>
    <row r="2" spans="1:10" ht="19.5" customHeight="1">
      <c r="A2" s="36"/>
      <c r="B2" s="105"/>
      <c r="C2" s="105"/>
      <c r="D2" s="105"/>
      <c r="E2" s="105"/>
      <c r="F2" s="105"/>
      <c r="G2" s="105"/>
      <c r="H2" s="105"/>
      <c r="I2" s="105"/>
      <c r="J2" s="110" t="s">
        <v>83</v>
      </c>
    </row>
    <row r="3" spans="1:10" ht="19.5" customHeight="1">
      <c r="A3" s="249" t="s">
        <v>84</v>
      </c>
      <c r="B3" s="249"/>
      <c r="C3" s="249"/>
      <c r="D3" s="249"/>
      <c r="E3" s="249"/>
      <c r="F3" s="249"/>
      <c r="G3" s="249"/>
      <c r="H3" s="249"/>
      <c r="I3" s="249"/>
      <c r="J3" s="249"/>
    </row>
    <row r="4" spans="1:12" ht="19.5" customHeight="1">
      <c r="A4" s="68" t="s">
        <v>4</v>
      </c>
      <c r="B4" s="68"/>
      <c r="C4" s="68"/>
      <c r="D4" s="68"/>
      <c r="E4" s="68"/>
      <c r="F4" s="106"/>
      <c r="G4" s="106"/>
      <c r="H4" s="106"/>
      <c r="I4" s="106"/>
      <c r="J4" s="8" t="s">
        <v>5</v>
      </c>
      <c r="K4" s="28"/>
      <c r="L4" s="28"/>
    </row>
    <row r="5" spans="1:12" ht="19.5" customHeight="1">
      <c r="A5" s="80" t="s">
        <v>33</v>
      </c>
      <c r="B5" s="80"/>
      <c r="C5" s="80"/>
      <c r="D5" s="80"/>
      <c r="E5" s="80"/>
      <c r="F5" s="263" t="s">
        <v>34</v>
      </c>
      <c r="G5" s="263" t="s">
        <v>85</v>
      </c>
      <c r="H5" s="262" t="s">
        <v>86</v>
      </c>
      <c r="I5" s="262" t="s">
        <v>87</v>
      </c>
      <c r="J5" s="262" t="s">
        <v>88</v>
      </c>
      <c r="K5" s="28"/>
      <c r="L5" s="28"/>
    </row>
    <row r="6" spans="1:12" ht="19.5" customHeight="1">
      <c r="A6" s="80" t="s">
        <v>44</v>
      </c>
      <c r="B6" s="80"/>
      <c r="C6" s="80"/>
      <c r="D6" s="262" t="s">
        <v>45</v>
      </c>
      <c r="E6" s="262" t="s">
        <v>89</v>
      </c>
      <c r="F6" s="263"/>
      <c r="G6" s="263"/>
      <c r="H6" s="262"/>
      <c r="I6" s="262"/>
      <c r="J6" s="262"/>
      <c r="K6" s="28"/>
      <c r="L6" s="28"/>
    </row>
    <row r="7" spans="1:12" ht="20.25" customHeight="1">
      <c r="A7" s="107" t="s">
        <v>54</v>
      </c>
      <c r="B7" s="107" t="s">
        <v>55</v>
      </c>
      <c r="C7" s="81" t="s">
        <v>56</v>
      </c>
      <c r="D7" s="262"/>
      <c r="E7" s="262"/>
      <c r="F7" s="263"/>
      <c r="G7" s="263"/>
      <c r="H7" s="262"/>
      <c r="I7" s="262"/>
      <c r="J7" s="262"/>
      <c r="K7" s="28"/>
      <c r="L7" s="28"/>
    </row>
    <row r="8" spans="1:10" ht="20.25" customHeight="1">
      <c r="A8" s="21"/>
      <c r="B8" s="21"/>
      <c r="C8" s="21"/>
      <c r="D8" s="21"/>
      <c r="E8" s="21" t="s">
        <v>34</v>
      </c>
      <c r="F8" s="238">
        <v>2427.53</v>
      </c>
      <c r="G8" s="239">
        <v>2211.53</v>
      </c>
      <c r="H8" s="239">
        <v>216</v>
      </c>
      <c r="I8" s="108"/>
      <c r="J8" s="108"/>
    </row>
    <row r="9" spans="1:10" ht="20.25" customHeight="1">
      <c r="A9" s="21"/>
      <c r="B9" s="21"/>
      <c r="C9" s="21"/>
      <c r="D9" s="21"/>
      <c r="E9" s="21" t="s">
        <v>58</v>
      </c>
      <c r="F9" s="109">
        <v>821.13</v>
      </c>
      <c r="G9" s="109">
        <v>704.73</v>
      </c>
      <c r="H9" s="109">
        <v>116.4</v>
      </c>
      <c r="I9" s="108"/>
      <c r="J9" s="108"/>
    </row>
    <row r="10" spans="1:10" ht="20.25" customHeight="1">
      <c r="A10" s="61">
        <v>205</v>
      </c>
      <c r="B10" s="21" t="s">
        <v>59</v>
      </c>
      <c r="C10" s="21" t="s">
        <v>60</v>
      </c>
      <c r="D10" s="21" t="s">
        <v>61</v>
      </c>
      <c r="E10" s="61" t="s">
        <v>62</v>
      </c>
      <c r="F10" s="58">
        <v>4.57</v>
      </c>
      <c r="G10" s="58">
        <v>4.57</v>
      </c>
      <c r="H10" s="109"/>
      <c r="I10" s="108"/>
      <c r="J10" s="108"/>
    </row>
    <row r="11" spans="1:10" ht="20.25" customHeight="1">
      <c r="A11" s="61">
        <v>208</v>
      </c>
      <c r="B11" s="21" t="s">
        <v>63</v>
      </c>
      <c r="C11" s="21" t="s">
        <v>64</v>
      </c>
      <c r="D11" s="21" t="s">
        <v>61</v>
      </c>
      <c r="E11" s="61" t="s">
        <v>65</v>
      </c>
      <c r="F11" s="58">
        <v>8.14</v>
      </c>
      <c r="G11" s="58">
        <v>8.14</v>
      </c>
      <c r="H11" s="109"/>
      <c r="I11" s="108"/>
      <c r="J11" s="108"/>
    </row>
    <row r="12" spans="1:10" ht="20.25" customHeight="1">
      <c r="A12" s="61">
        <v>208</v>
      </c>
      <c r="B12" s="21" t="s">
        <v>63</v>
      </c>
      <c r="C12" s="21" t="s">
        <v>66</v>
      </c>
      <c r="D12" s="21" t="s">
        <v>61</v>
      </c>
      <c r="E12" s="61" t="s">
        <v>67</v>
      </c>
      <c r="F12" s="58">
        <v>90.7</v>
      </c>
      <c r="G12" s="58">
        <v>90.7</v>
      </c>
      <c r="H12" s="109"/>
      <c r="I12" s="108"/>
      <c r="J12" s="108"/>
    </row>
    <row r="13" spans="1:10" ht="20.25" customHeight="1">
      <c r="A13" s="21" t="s">
        <v>68</v>
      </c>
      <c r="B13" s="21" t="s">
        <v>63</v>
      </c>
      <c r="C13" s="21" t="s">
        <v>63</v>
      </c>
      <c r="D13" s="21" t="s">
        <v>61</v>
      </c>
      <c r="E13" s="61" t="s">
        <v>69</v>
      </c>
      <c r="F13" s="58">
        <v>64.09</v>
      </c>
      <c r="G13" s="58">
        <v>64.09</v>
      </c>
      <c r="H13" s="109"/>
      <c r="I13" s="108"/>
      <c r="J13" s="108"/>
    </row>
    <row r="14" spans="1:10" ht="20.25" customHeight="1">
      <c r="A14" s="61">
        <v>210</v>
      </c>
      <c r="B14" s="21" t="s">
        <v>70</v>
      </c>
      <c r="C14" s="21" t="s">
        <v>64</v>
      </c>
      <c r="D14" s="21" t="s">
        <v>61</v>
      </c>
      <c r="E14" s="61" t="s">
        <v>71</v>
      </c>
      <c r="F14" s="58">
        <v>13.56</v>
      </c>
      <c r="G14" s="58">
        <v>13.56</v>
      </c>
      <c r="H14" s="109"/>
      <c r="I14" s="108"/>
      <c r="J14" s="108"/>
    </row>
    <row r="15" spans="1:10" ht="20.25" customHeight="1">
      <c r="A15" s="21" t="s">
        <v>72</v>
      </c>
      <c r="B15" s="21" t="s">
        <v>70</v>
      </c>
      <c r="C15" s="21" t="s">
        <v>66</v>
      </c>
      <c r="D15" s="21" t="s">
        <v>61</v>
      </c>
      <c r="E15" s="61" t="s">
        <v>73</v>
      </c>
      <c r="F15" s="58">
        <v>6.79</v>
      </c>
      <c r="G15" s="58">
        <v>6.79</v>
      </c>
      <c r="H15" s="109"/>
      <c r="I15" s="108"/>
      <c r="J15" s="108"/>
    </row>
    <row r="16" spans="1:10" ht="20.25" customHeight="1">
      <c r="A16" s="61">
        <v>212</v>
      </c>
      <c r="B16" s="21" t="s">
        <v>64</v>
      </c>
      <c r="C16" s="21" t="s">
        <v>64</v>
      </c>
      <c r="D16" s="21" t="s">
        <v>61</v>
      </c>
      <c r="E16" s="61" t="s">
        <v>74</v>
      </c>
      <c r="F16" s="58">
        <v>353.84</v>
      </c>
      <c r="G16" s="58">
        <v>353.84</v>
      </c>
      <c r="H16" s="109"/>
      <c r="I16" s="108"/>
      <c r="J16" s="108"/>
    </row>
    <row r="17" spans="1:10" ht="20.25" customHeight="1">
      <c r="A17" s="61">
        <v>212</v>
      </c>
      <c r="B17" s="21" t="s">
        <v>64</v>
      </c>
      <c r="C17" s="21" t="s">
        <v>75</v>
      </c>
      <c r="D17" s="21" t="s">
        <v>61</v>
      </c>
      <c r="E17" s="61" t="s">
        <v>76</v>
      </c>
      <c r="F17" s="58">
        <v>200.88</v>
      </c>
      <c r="G17" s="109">
        <v>126.48</v>
      </c>
      <c r="H17" s="109">
        <v>74.4</v>
      </c>
      <c r="I17" s="108"/>
      <c r="J17" s="108"/>
    </row>
    <row r="18" spans="1:10" ht="20.25" customHeight="1">
      <c r="A18" s="61">
        <v>212</v>
      </c>
      <c r="B18" s="21" t="s">
        <v>66</v>
      </c>
      <c r="C18" s="21" t="s">
        <v>64</v>
      </c>
      <c r="D18" s="21" t="s">
        <v>61</v>
      </c>
      <c r="E18" s="61" t="s">
        <v>77</v>
      </c>
      <c r="F18" s="58">
        <v>30</v>
      </c>
      <c r="G18" s="109"/>
      <c r="H18" s="109">
        <v>30</v>
      </c>
      <c r="I18" s="108"/>
      <c r="J18" s="108"/>
    </row>
    <row r="19" spans="1:10" ht="20.25" customHeight="1">
      <c r="A19" s="21" t="s">
        <v>78</v>
      </c>
      <c r="B19" s="21" t="s">
        <v>79</v>
      </c>
      <c r="C19" s="21" t="s">
        <v>64</v>
      </c>
      <c r="D19" s="21" t="s">
        <v>61</v>
      </c>
      <c r="E19" s="61" t="s">
        <v>80</v>
      </c>
      <c r="F19" s="58">
        <v>12</v>
      </c>
      <c r="G19" s="109"/>
      <c r="H19" s="109">
        <v>12</v>
      </c>
      <c r="I19" s="108"/>
      <c r="J19" s="108"/>
    </row>
    <row r="20" spans="1:10" ht="20.25" customHeight="1">
      <c r="A20" s="21" t="s">
        <v>81</v>
      </c>
      <c r="B20" s="21" t="s">
        <v>66</v>
      </c>
      <c r="C20" s="21" t="s">
        <v>64</v>
      </c>
      <c r="D20" s="21" t="s">
        <v>61</v>
      </c>
      <c r="E20" s="61" t="s">
        <v>82</v>
      </c>
      <c r="F20" s="58">
        <v>36.56</v>
      </c>
      <c r="G20" s="58">
        <v>36.56</v>
      </c>
      <c r="H20" s="109"/>
      <c r="I20" s="108"/>
      <c r="J20" s="108"/>
    </row>
    <row r="21" spans="1:10" s="126" customFormat="1" ht="19.5" customHeight="1">
      <c r="A21" s="130" t="s">
        <v>113</v>
      </c>
      <c r="B21" s="130" t="s">
        <v>113</v>
      </c>
      <c r="C21" s="130" t="s">
        <v>113</v>
      </c>
      <c r="D21" s="131" t="s">
        <v>113</v>
      </c>
      <c r="E21" s="21" t="s">
        <v>420</v>
      </c>
      <c r="F21" s="132">
        <v>41.51</v>
      </c>
      <c r="G21" s="132">
        <v>39.51</v>
      </c>
      <c r="H21" s="132">
        <v>2</v>
      </c>
      <c r="I21" s="132"/>
      <c r="J21" s="94"/>
    </row>
    <row r="22" spans="1:10" s="126" customFormat="1" ht="19.5" customHeight="1">
      <c r="A22" s="21" t="s">
        <v>338</v>
      </c>
      <c r="B22" s="21" t="s">
        <v>339</v>
      </c>
      <c r="C22" s="21" t="s">
        <v>340</v>
      </c>
      <c r="D22" s="21" t="s">
        <v>341</v>
      </c>
      <c r="E22" s="127" t="s">
        <v>62</v>
      </c>
      <c r="F22" s="128">
        <v>0.307854</v>
      </c>
      <c r="G22" s="132">
        <v>0.31</v>
      </c>
      <c r="H22" s="132"/>
      <c r="I22" s="132"/>
      <c r="J22" s="94"/>
    </row>
    <row r="23" spans="1:10" s="126" customFormat="1" ht="19.5" customHeight="1">
      <c r="A23" s="21" t="s">
        <v>342</v>
      </c>
      <c r="B23" s="21" t="s">
        <v>343</v>
      </c>
      <c r="C23" s="21" t="s">
        <v>343</v>
      </c>
      <c r="D23" s="21" t="s">
        <v>341</v>
      </c>
      <c r="E23" s="127" t="s">
        <v>69</v>
      </c>
      <c r="F23" s="128">
        <v>4.3219</v>
      </c>
      <c r="G23" s="132">
        <v>4.32</v>
      </c>
      <c r="H23" s="132"/>
      <c r="I23" s="132"/>
      <c r="J23" s="94"/>
    </row>
    <row r="24" spans="1:10" s="126" customFormat="1" ht="19.5" customHeight="1">
      <c r="A24" s="21" t="s">
        <v>344</v>
      </c>
      <c r="B24" s="21" t="s">
        <v>345</v>
      </c>
      <c r="C24" s="21" t="s">
        <v>346</v>
      </c>
      <c r="D24" s="21" t="s">
        <v>341</v>
      </c>
      <c r="E24" s="127" t="s">
        <v>73</v>
      </c>
      <c r="F24" s="128">
        <v>1.30959</v>
      </c>
      <c r="G24" s="132">
        <v>1.31</v>
      </c>
      <c r="H24" s="132"/>
      <c r="I24" s="132"/>
      <c r="J24" s="94"/>
    </row>
    <row r="25" spans="1:10" s="126" customFormat="1" ht="19.5" customHeight="1">
      <c r="A25" s="21" t="s">
        <v>347</v>
      </c>
      <c r="B25" s="21" t="s">
        <v>348</v>
      </c>
      <c r="C25" s="21" t="s">
        <v>349</v>
      </c>
      <c r="D25" s="21" t="s">
        <v>341</v>
      </c>
      <c r="E25" s="127" t="s">
        <v>227</v>
      </c>
      <c r="F25" s="129">
        <v>33.106563</v>
      </c>
      <c r="G25" s="132">
        <v>31.11</v>
      </c>
      <c r="H25" s="132">
        <v>2</v>
      </c>
      <c r="I25" s="132"/>
      <c r="J25" s="94"/>
    </row>
    <row r="26" spans="1:10" s="126" customFormat="1" ht="19.5" customHeight="1">
      <c r="A26" s="21" t="s">
        <v>350</v>
      </c>
      <c r="B26" s="21" t="s">
        <v>346</v>
      </c>
      <c r="C26" s="21" t="s">
        <v>349</v>
      </c>
      <c r="D26" s="21" t="s">
        <v>341</v>
      </c>
      <c r="E26" s="127" t="s">
        <v>82</v>
      </c>
      <c r="F26" s="128">
        <v>2.462832</v>
      </c>
      <c r="G26" s="132">
        <v>2.46</v>
      </c>
      <c r="H26" s="132"/>
      <c r="I26" s="132"/>
      <c r="J26" s="94"/>
    </row>
    <row r="27" spans="1:10" ht="20.25" customHeight="1">
      <c r="A27" s="108"/>
      <c r="B27" s="108"/>
      <c r="C27" s="108"/>
      <c r="D27" s="108"/>
      <c r="E27" s="61" t="s">
        <v>419</v>
      </c>
      <c r="F27" s="19">
        <v>70.04</v>
      </c>
      <c r="G27" s="19">
        <v>70.04</v>
      </c>
      <c r="H27" s="108"/>
      <c r="I27" s="108"/>
      <c r="J27" s="108"/>
    </row>
    <row r="28" spans="1:10" ht="20.25" customHeight="1">
      <c r="A28" s="21" t="s">
        <v>421</v>
      </c>
      <c r="B28" s="21" t="s">
        <v>422</v>
      </c>
      <c r="C28" s="21" t="s">
        <v>423</v>
      </c>
      <c r="D28" s="21" t="s">
        <v>424</v>
      </c>
      <c r="E28" s="142" t="s">
        <v>425</v>
      </c>
      <c r="F28" s="58">
        <v>51.21</v>
      </c>
      <c r="G28" s="58">
        <v>51.21</v>
      </c>
      <c r="H28" s="108"/>
      <c r="I28" s="108"/>
      <c r="J28" s="108"/>
    </row>
    <row r="29" spans="1:10" ht="20.25" customHeight="1">
      <c r="A29" s="21" t="s">
        <v>426</v>
      </c>
      <c r="B29" s="21" t="s">
        <v>427</v>
      </c>
      <c r="C29" s="21" t="s">
        <v>428</v>
      </c>
      <c r="D29" s="21" t="s">
        <v>424</v>
      </c>
      <c r="E29" s="143" t="s">
        <v>429</v>
      </c>
      <c r="F29" s="58">
        <v>0.49</v>
      </c>
      <c r="G29" s="58">
        <v>0.49</v>
      </c>
      <c r="H29" s="108"/>
      <c r="I29" s="108"/>
      <c r="J29" s="108"/>
    </row>
    <row r="30" spans="1:10" ht="20.25" customHeight="1">
      <c r="A30" s="21" t="s">
        <v>430</v>
      </c>
      <c r="B30" s="21" t="s">
        <v>431</v>
      </c>
      <c r="C30" s="21" t="s">
        <v>432</v>
      </c>
      <c r="D30" s="21" t="s">
        <v>424</v>
      </c>
      <c r="E30" s="143" t="s">
        <v>433</v>
      </c>
      <c r="F30" s="58">
        <v>5.33</v>
      </c>
      <c r="G30" s="58">
        <v>5.33</v>
      </c>
      <c r="H30" s="108"/>
      <c r="I30" s="108"/>
      <c r="J30" s="108"/>
    </row>
    <row r="31" spans="1:10" ht="20.25" customHeight="1">
      <c r="A31" s="21" t="s">
        <v>430</v>
      </c>
      <c r="B31" s="21" t="s">
        <v>431</v>
      </c>
      <c r="C31" s="21" t="s">
        <v>431</v>
      </c>
      <c r="D31" s="21" t="s">
        <v>424</v>
      </c>
      <c r="E31" s="142" t="s">
        <v>413</v>
      </c>
      <c r="F31" s="58">
        <v>6.88</v>
      </c>
      <c r="G31" s="58">
        <v>6.88</v>
      </c>
      <c r="H31" s="108"/>
      <c r="I31" s="108"/>
      <c r="J31" s="108"/>
    </row>
    <row r="32" spans="1:10" ht="20.25" customHeight="1">
      <c r="A32" s="21" t="s">
        <v>434</v>
      </c>
      <c r="B32" s="21" t="s">
        <v>435</v>
      </c>
      <c r="C32" s="21" t="s">
        <v>432</v>
      </c>
      <c r="D32" s="21" t="s">
        <v>424</v>
      </c>
      <c r="E32" s="142" t="s">
        <v>436</v>
      </c>
      <c r="F32" s="58">
        <v>2.21</v>
      </c>
      <c r="G32" s="58">
        <v>2.21</v>
      </c>
      <c r="H32" s="108"/>
      <c r="I32" s="108"/>
      <c r="J32" s="108"/>
    </row>
    <row r="33" spans="1:10" ht="20.25" customHeight="1">
      <c r="A33" s="21" t="s">
        <v>437</v>
      </c>
      <c r="B33" s="21" t="s">
        <v>432</v>
      </c>
      <c r="C33" s="21" t="s">
        <v>422</v>
      </c>
      <c r="D33" s="21" t="s">
        <v>424</v>
      </c>
      <c r="E33" s="142" t="s">
        <v>418</v>
      </c>
      <c r="F33" s="58">
        <v>3.92</v>
      </c>
      <c r="G33" s="58">
        <v>3.92</v>
      </c>
      <c r="H33" s="108"/>
      <c r="I33" s="108"/>
      <c r="J33" s="108"/>
    </row>
    <row r="34" spans="1:10" ht="20.25" customHeight="1">
      <c r="A34" s="108"/>
      <c r="B34" s="108"/>
      <c r="C34" s="108"/>
      <c r="D34" s="108"/>
      <c r="E34" s="61" t="s">
        <v>463</v>
      </c>
      <c r="F34" s="19">
        <v>55.84</v>
      </c>
      <c r="G34" s="19">
        <v>55.84</v>
      </c>
      <c r="H34" s="108"/>
      <c r="I34" s="108"/>
      <c r="J34" s="108"/>
    </row>
    <row r="35" spans="1:10" ht="20.25" customHeight="1">
      <c r="A35" s="21" t="s">
        <v>464</v>
      </c>
      <c r="B35" s="21" t="s">
        <v>465</v>
      </c>
      <c r="C35" s="21" t="s">
        <v>466</v>
      </c>
      <c r="D35" s="21" t="s">
        <v>492</v>
      </c>
      <c r="E35" s="142" t="s">
        <v>467</v>
      </c>
      <c r="F35" s="58">
        <v>40.28</v>
      </c>
      <c r="G35" s="58">
        <v>40.28</v>
      </c>
      <c r="H35" s="108"/>
      <c r="I35" s="108"/>
      <c r="J35" s="108"/>
    </row>
    <row r="36" spans="1:10" ht="20.25" customHeight="1">
      <c r="A36" s="21" t="s">
        <v>468</v>
      </c>
      <c r="B36" s="21" t="s">
        <v>469</v>
      </c>
      <c r="C36" s="21" t="s">
        <v>470</v>
      </c>
      <c r="D36" s="21" t="s">
        <v>492</v>
      </c>
      <c r="E36" s="143" t="s">
        <v>471</v>
      </c>
      <c r="F36" s="58">
        <v>0.4</v>
      </c>
      <c r="G36" s="58">
        <v>0.4</v>
      </c>
      <c r="H36" s="108"/>
      <c r="I36" s="108"/>
      <c r="J36" s="108"/>
    </row>
    <row r="37" spans="1:10" ht="20.25" customHeight="1">
      <c r="A37" s="21" t="s">
        <v>472</v>
      </c>
      <c r="B37" s="21" t="s">
        <v>473</v>
      </c>
      <c r="C37" s="21" t="s">
        <v>474</v>
      </c>
      <c r="D37" s="21" t="s">
        <v>492</v>
      </c>
      <c r="E37" s="143" t="s">
        <v>475</v>
      </c>
      <c r="F37" s="58">
        <v>4.79</v>
      </c>
      <c r="G37" s="58">
        <v>4.79</v>
      </c>
      <c r="H37" s="108"/>
      <c r="I37" s="108"/>
      <c r="J37" s="108"/>
    </row>
    <row r="38" spans="1:10" ht="20.25" customHeight="1">
      <c r="A38" s="21" t="s">
        <v>472</v>
      </c>
      <c r="B38" s="21" t="s">
        <v>473</v>
      </c>
      <c r="C38" s="21" t="s">
        <v>473</v>
      </c>
      <c r="D38" s="21" t="s">
        <v>492</v>
      </c>
      <c r="E38" s="142" t="s">
        <v>413</v>
      </c>
      <c r="F38" s="58">
        <v>5.54</v>
      </c>
      <c r="G38" s="58">
        <v>5.54</v>
      </c>
      <c r="H38" s="108"/>
      <c r="I38" s="108"/>
      <c r="J38" s="108"/>
    </row>
    <row r="39" spans="1:10" ht="20.25" customHeight="1">
      <c r="A39" s="21" t="s">
        <v>476</v>
      </c>
      <c r="B39" s="21" t="s">
        <v>477</v>
      </c>
      <c r="C39" s="21" t="s">
        <v>474</v>
      </c>
      <c r="D39" s="21" t="s">
        <v>492</v>
      </c>
      <c r="E39" s="142" t="s">
        <v>478</v>
      </c>
      <c r="F39" s="58">
        <v>1.67</v>
      </c>
      <c r="G39" s="58">
        <v>1.67</v>
      </c>
      <c r="H39" s="108"/>
      <c r="I39" s="108"/>
      <c r="J39" s="108"/>
    </row>
    <row r="40" spans="1:10" ht="20.25" customHeight="1">
      <c r="A40" s="21" t="s">
        <v>479</v>
      </c>
      <c r="B40" s="21" t="s">
        <v>474</v>
      </c>
      <c r="C40" s="21" t="s">
        <v>465</v>
      </c>
      <c r="D40" s="21" t="s">
        <v>492</v>
      </c>
      <c r="E40" s="142" t="s">
        <v>418</v>
      </c>
      <c r="F40" s="58">
        <v>3.16</v>
      </c>
      <c r="G40" s="58">
        <v>3.16</v>
      </c>
      <c r="H40" s="108"/>
      <c r="I40" s="108"/>
      <c r="J40" s="108"/>
    </row>
    <row r="41" spans="5:7" ht="12.75" customHeight="1">
      <c r="E41" s="61" t="s">
        <v>500</v>
      </c>
      <c r="F41" s="132">
        <v>132</v>
      </c>
      <c r="G41" s="132">
        <v>132</v>
      </c>
    </row>
    <row r="42" spans="1:10" s="103" customFormat="1" ht="19.5" customHeight="1">
      <c r="A42" s="130" t="s">
        <v>78</v>
      </c>
      <c r="B42" s="130" t="s">
        <v>64</v>
      </c>
      <c r="C42" s="130" t="s">
        <v>75</v>
      </c>
      <c r="D42" s="131" t="s">
        <v>493</v>
      </c>
      <c r="E42" s="21" t="s">
        <v>494</v>
      </c>
      <c r="F42" s="132">
        <v>100.27</v>
      </c>
      <c r="G42" s="132">
        <v>100.27</v>
      </c>
      <c r="H42" s="132"/>
      <c r="I42" s="132">
        <v>0</v>
      </c>
      <c r="J42" s="94">
        <v>0</v>
      </c>
    </row>
    <row r="43" spans="1:10" s="103" customFormat="1" ht="19.5" customHeight="1">
      <c r="A43" s="130" t="s">
        <v>68</v>
      </c>
      <c r="B43" s="130" t="s">
        <v>63</v>
      </c>
      <c r="C43" s="130" t="s">
        <v>63</v>
      </c>
      <c r="D43" s="131" t="s">
        <v>493</v>
      </c>
      <c r="E43" s="21" t="s">
        <v>495</v>
      </c>
      <c r="F43" s="132">
        <v>13.81</v>
      </c>
      <c r="G43" s="132">
        <v>13.81</v>
      </c>
      <c r="H43" s="132"/>
      <c r="I43" s="132">
        <v>0</v>
      </c>
      <c r="J43" s="94">
        <v>0</v>
      </c>
    </row>
    <row r="44" spans="1:10" s="103" customFormat="1" ht="19.5" customHeight="1">
      <c r="A44" s="130" t="s">
        <v>501</v>
      </c>
      <c r="B44" s="130" t="s">
        <v>59</v>
      </c>
      <c r="C44" s="130" t="s">
        <v>60</v>
      </c>
      <c r="D44" s="131" t="s">
        <v>493</v>
      </c>
      <c r="E44" s="21" t="s">
        <v>496</v>
      </c>
      <c r="F44" s="132">
        <v>0.98</v>
      </c>
      <c r="G44" s="132">
        <v>0.98</v>
      </c>
      <c r="H44" s="132"/>
      <c r="I44" s="132">
        <v>0</v>
      </c>
      <c r="J44" s="94">
        <v>0</v>
      </c>
    </row>
    <row r="45" spans="1:10" s="103" customFormat="1" ht="21" customHeight="1">
      <c r="A45" s="130" t="s">
        <v>72</v>
      </c>
      <c r="B45" s="130" t="s">
        <v>70</v>
      </c>
      <c r="C45" s="130" t="s">
        <v>66</v>
      </c>
      <c r="D45" s="131" t="s">
        <v>493</v>
      </c>
      <c r="E45" s="21" t="s">
        <v>497</v>
      </c>
      <c r="F45" s="147" t="s">
        <v>502</v>
      </c>
      <c r="G45" s="132">
        <v>4.27</v>
      </c>
      <c r="H45" s="132">
        <v>0</v>
      </c>
      <c r="I45" s="132">
        <v>0</v>
      </c>
      <c r="J45" s="94">
        <v>0</v>
      </c>
    </row>
    <row r="46" spans="1:10" s="103" customFormat="1" ht="19.5" customHeight="1">
      <c r="A46" s="130" t="s">
        <v>81</v>
      </c>
      <c r="B46" s="130" t="s">
        <v>66</v>
      </c>
      <c r="C46" s="130" t="s">
        <v>64</v>
      </c>
      <c r="D46" s="131" t="s">
        <v>493</v>
      </c>
      <c r="E46" s="21" t="s">
        <v>498</v>
      </c>
      <c r="F46" s="132">
        <v>7.88</v>
      </c>
      <c r="G46" s="132">
        <v>7.88</v>
      </c>
      <c r="H46" s="132"/>
      <c r="I46" s="132">
        <v>0</v>
      </c>
      <c r="J46" s="94">
        <v>0</v>
      </c>
    </row>
    <row r="47" spans="1:10" s="103" customFormat="1" ht="19.5" customHeight="1">
      <c r="A47" s="130" t="s">
        <v>68</v>
      </c>
      <c r="B47" s="130" t="s">
        <v>63</v>
      </c>
      <c r="C47" s="130" t="s">
        <v>66</v>
      </c>
      <c r="D47" s="131" t="s">
        <v>493</v>
      </c>
      <c r="E47" s="21" t="s">
        <v>499</v>
      </c>
      <c r="F47" s="132">
        <v>4.79</v>
      </c>
      <c r="G47" s="132">
        <v>4.79</v>
      </c>
      <c r="H47" s="132"/>
      <c r="I47" s="132">
        <v>0</v>
      </c>
      <c r="J47" s="94">
        <v>0</v>
      </c>
    </row>
    <row r="48" spans="1:10" s="126" customFormat="1" ht="19.5" customHeight="1">
      <c r="A48" s="130" t="s">
        <v>113</v>
      </c>
      <c r="B48" s="130" t="s">
        <v>113</v>
      </c>
      <c r="C48" s="130" t="s">
        <v>113</v>
      </c>
      <c r="D48" s="131" t="s">
        <v>113</v>
      </c>
      <c r="E48" s="61" t="s">
        <v>507</v>
      </c>
      <c r="F48" s="132">
        <v>73.15</v>
      </c>
      <c r="G48" s="132">
        <v>68.05</v>
      </c>
      <c r="H48" s="132">
        <v>5.1</v>
      </c>
      <c r="I48" s="132">
        <v>0</v>
      </c>
      <c r="J48" s="94">
        <v>0</v>
      </c>
    </row>
    <row r="49" spans="1:10" s="126" customFormat="1" ht="19.5" customHeight="1">
      <c r="A49" s="21" t="s">
        <v>501</v>
      </c>
      <c r="B49" s="21" t="s">
        <v>59</v>
      </c>
      <c r="C49" s="21" t="s">
        <v>60</v>
      </c>
      <c r="D49" s="21" t="s">
        <v>509</v>
      </c>
      <c r="E49" s="127" t="s">
        <v>62</v>
      </c>
      <c r="F49" s="134">
        <v>0.472464</v>
      </c>
      <c r="G49" s="134">
        <v>0.472464</v>
      </c>
      <c r="H49" s="132"/>
      <c r="I49" s="132"/>
      <c r="J49" s="94"/>
    </row>
    <row r="50" spans="1:10" s="126" customFormat="1" ht="19.5" customHeight="1">
      <c r="A50" s="21" t="s">
        <v>328</v>
      </c>
      <c r="B50" s="21" t="s">
        <v>329</v>
      </c>
      <c r="C50" s="21" t="s">
        <v>332</v>
      </c>
      <c r="D50" s="21" t="s">
        <v>509</v>
      </c>
      <c r="E50" s="127" t="s">
        <v>67</v>
      </c>
      <c r="F50" s="135">
        <v>6.38</v>
      </c>
      <c r="G50" s="135">
        <v>6.38</v>
      </c>
      <c r="H50" s="132"/>
      <c r="I50" s="132"/>
      <c r="J50" s="94"/>
    </row>
    <row r="51" spans="1:10" s="126" customFormat="1" ht="19.5" customHeight="1">
      <c r="A51" s="21" t="s">
        <v>68</v>
      </c>
      <c r="B51" s="21" t="s">
        <v>63</v>
      </c>
      <c r="C51" s="21" t="s">
        <v>63</v>
      </c>
      <c r="D51" s="21" t="s">
        <v>509</v>
      </c>
      <c r="E51" s="127" t="s">
        <v>69</v>
      </c>
      <c r="F51" s="134">
        <v>6.62334</v>
      </c>
      <c r="G51" s="134">
        <v>6.62334</v>
      </c>
      <c r="H51" s="132"/>
      <c r="I51" s="132"/>
      <c r="J51" s="94"/>
    </row>
    <row r="52" spans="1:10" s="126" customFormat="1" ht="19.5" customHeight="1">
      <c r="A52" s="21" t="s">
        <v>72</v>
      </c>
      <c r="B52" s="21" t="s">
        <v>70</v>
      </c>
      <c r="C52" s="21" t="s">
        <v>66</v>
      </c>
      <c r="D52" s="21" t="s">
        <v>509</v>
      </c>
      <c r="E52" s="127" t="s">
        <v>73</v>
      </c>
      <c r="F52" s="134">
        <v>2.08863</v>
      </c>
      <c r="G52" s="134">
        <v>2.08863</v>
      </c>
      <c r="H52" s="132"/>
      <c r="I52" s="132"/>
      <c r="J52" s="94"/>
    </row>
    <row r="53" spans="1:10" s="126" customFormat="1" ht="19.5" customHeight="1">
      <c r="A53" s="21" t="s">
        <v>333</v>
      </c>
      <c r="B53" s="21" t="s">
        <v>335</v>
      </c>
      <c r="C53" s="21" t="s">
        <v>334</v>
      </c>
      <c r="D53" s="21" t="s">
        <v>509</v>
      </c>
      <c r="E53" s="127" t="s">
        <v>76</v>
      </c>
      <c r="F53" s="134">
        <v>5.1</v>
      </c>
      <c r="G53" s="134"/>
      <c r="H53" s="132">
        <v>5.1</v>
      </c>
      <c r="I53" s="132"/>
      <c r="J53" s="94"/>
    </row>
    <row r="54" spans="1:10" s="126" customFormat="1" ht="19.5" customHeight="1">
      <c r="A54" s="21" t="s">
        <v>78</v>
      </c>
      <c r="B54" s="21" t="s">
        <v>75</v>
      </c>
      <c r="C54" s="21" t="s">
        <v>64</v>
      </c>
      <c r="D54" s="21" t="s">
        <v>509</v>
      </c>
      <c r="E54" s="127" t="s">
        <v>227</v>
      </c>
      <c r="F54" s="135">
        <v>48.7072</v>
      </c>
      <c r="G54" s="135">
        <v>48.7072</v>
      </c>
      <c r="H54" s="132"/>
      <c r="I54" s="132"/>
      <c r="J54" s="94"/>
    </row>
    <row r="55" spans="1:10" s="126" customFormat="1" ht="19.5" customHeight="1">
      <c r="A55" s="21" t="s">
        <v>81</v>
      </c>
      <c r="B55" s="21" t="s">
        <v>66</v>
      </c>
      <c r="C55" s="21" t="s">
        <v>64</v>
      </c>
      <c r="D55" s="21" t="s">
        <v>509</v>
      </c>
      <c r="E55" s="127" t="s">
        <v>82</v>
      </c>
      <c r="F55" s="134">
        <v>3.779712</v>
      </c>
      <c r="G55" s="134">
        <v>3.779712</v>
      </c>
      <c r="H55" s="132"/>
      <c r="I55" s="132"/>
      <c r="J55" s="94"/>
    </row>
    <row r="56" spans="1:10" s="126" customFormat="1" ht="19.5" customHeight="1">
      <c r="A56" s="130" t="s">
        <v>113</v>
      </c>
      <c r="B56" s="130" t="s">
        <v>113</v>
      </c>
      <c r="C56" s="130" t="s">
        <v>113</v>
      </c>
      <c r="D56" s="131" t="s">
        <v>113</v>
      </c>
      <c r="E56" s="61" t="s">
        <v>527</v>
      </c>
      <c r="F56" s="132">
        <v>217.13</v>
      </c>
      <c r="G56" s="132">
        <v>207.13</v>
      </c>
      <c r="H56" s="132">
        <v>10</v>
      </c>
      <c r="I56" s="132">
        <v>0</v>
      </c>
      <c r="J56" s="94">
        <v>0</v>
      </c>
    </row>
    <row r="57" spans="1:10" s="126" customFormat="1" ht="19.5" customHeight="1">
      <c r="A57" s="21" t="s">
        <v>501</v>
      </c>
      <c r="B57" s="21" t="s">
        <v>59</v>
      </c>
      <c r="C57" s="21" t="s">
        <v>60</v>
      </c>
      <c r="D57" s="21" t="s">
        <v>529</v>
      </c>
      <c r="E57" s="127" t="s">
        <v>62</v>
      </c>
      <c r="F57" s="149">
        <v>1.55394</v>
      </c>
      <c r="G57" s="149">
        <v>1.55394</v>
      </c>
      <c r="H57" s="132"/>
      <c r="I57" s="132"/>
      <c r="J57" s="94"/>
    </row>
    <row r="58" spans="1:10" s="126" customFormat="1" ht="19.5" customHeight="1">
      <c r="A58" s="21" t="s">
        <v>68</v>
      </c>
      <c r="B58" s="21" t="s">
        <v>63</v>
      </c>
      <c r="C58" s="21" t="s">
        <v>66</v>
      </c>
      <c r="D58" s="21" t="s">
        <v>529</v>
      </c>
      <c r="E58" s="127" t="s">
        <v>67</v>
      </c>
      <c r="F58" s="133">
        <v>5.135</v>
      </c>
      <c r="G58" s="133">
        <v>5.135</v>
      </c>
      <c r="H58" s="132"/>
      <c r="I58" s="132"/>
      <c r="J58" s="94"/>
    </row>
    <row r="59" spans="1:10" s="126" customFormat="1" ht="19.5" customHeight="1">
      <c r="A59" s="21" t="s">
        <v>68</v>
      </c>
      <c r="B59" s="21" t="s">
        <v>63</v>
      </c>
      <c r="C59" s="21" t="s">
        <v>63</v>
      </c>
      <c r="D59" s="21" t="s">
        <v>529</v>
      </c>
      <c r="E59" s="127" t="s">
        <v>69</v>
      </c>
      <c r="F59" s="149">
        <v>21.8006</v>
      </c>
      <c r="G59" s="149">
        <v>21.8006</v>
      </c>
      <c r="H59" s="132"/>
      <c r="I59" s="132"/>
      <c r="J59" s="94"/>
    </row>
    <row r="60" spans="1:10" s="126" customFormat="1" ht="19.5" customHeight="1">
      <c r="A60" s="21" t="s">
        <v>72</v>
      </c>
      <c r="B60" s="21" t="s">
        <v>70</v>
      </c>
      <c r="C60" s="21" t="s">
        <v>66</v>
      </c>
      <c r="D60" s="21" t="s">
        <v>529</v>
      </c>
      <c r="E60" s="127" t="s">
        <v>73</v>
      </c>
      <c r="F60" s="149">
        <v>6.660702</v>
      </c>
      <c r="G60" s="149">
        <v>6.660702</v>
      </c>
      <c r="H60" s="132"/>
      <c r="I60" s="132"/>
      <c r="J60" s="94"/>
    </row>
    <row r="61" spans="1:10" s="126" customFormat="1" ht="19.5" customHeight="1">
      <c r="A61" s="21" t="s">
        <v>78</v>
      </c>
      <c r="B61" s="21" t="s">
        <v>64</v>
      </c>
      <c r="C61" s="21" t="s">
        <v>75</v>
      </c>
      <c r="D61" s="21" t="s">
        <v>529</v>
      </c>
      <c r="E61" s="127" t="s">
        <v>76</v>
      </c>
      <c r="F61" s="133">
        <v>169.549098</v>
      </c>
      <c r="G61" s="133">
        <v>159.549098</v>
      </c>
      <c r="H61" s="132">
        <v>10</v>
      </c>
      <c r="I61" s="132"/>
      <c r="J61" s="94"/>
    </row>
    <row r="62" spans="1:10" s="126" customFormat="1" ht="19.5" customHeight="1">
      <c r="A62" s="21" t="s">
        <v>81</v>
      </c>
      <c r="B62" s="21" t="s">
        <v>66</v>
      </c>
      <c r="C62" s="21" t="s">
        <v>64</v>
      </c>
      <c r="D62" s="21" t="s">
        <v>529</v>
      </c>
      <c r="E62" s="127" t="s">
        <v>82</v>
      </c>
      <c r="F62" s="150">
        <v>12.43</v>
      </c>
      <c r="G62" s="150">
        <v>12.43</v>
      </c>
      <c r="H62" s="132"/>
      <c r="I62" s="132"/>
      <c r="J62" s="94"/>
    </row>
    <row r="63" spans="5:7" ht="12.75" customHeight="1">
      <c r="E63" s="61" t="s">
        <v>564</v>
      </c>
      <c r="F63" s="149">
        <v>105.81</v>
      </c>
      <c r="G63" s="149">
        <v>105.81</v>
      </c>
    </row>
    <row r="64" spans="1:10" ht="20.25" customHeight="1">
      <c r="A64" s="153" t="s">
        <v>543</v>
      </c>
      <c r="B64" s="153" t="s">
        <v>544</v>
      </c>
      <c r="C64" s="153" t="s">
        <v>545</v>
      </c>
      <c r="D64" s="153" t="s">
        <v>546</v>
      </c>
      <c r="E64" s="153" t="s">
        <v>547</v>
      </c>
      <c r="F64" s="58">
        <v>1.01</v>
      </c>
      <c r="G64" s="58">
        <v>1.01</v>
      </c>
      <c r="H64" s="108"/>
      <c r="I64" s="108"/>
      <c r="J64" s="108"/>
    </row>
    <row r="65" spans="1:10" ht="20.25" customHeight="1">
      <c r="A65" s="153" t="s">
        <v>548</v>
      </c>
      <c r="B65" s="153" t="s">
        <v>549</v>
      </c>
      <c r="C65" s="153" t="s">
        <v>550</v>
      </c>
      <c r="D65" s="153" t="s">
        <v>546</v>
      </c>
      <c r="E65" s="153" t="s">
        <v>551</v>
      </c>
      <c r="F65" s="58">
        <v>3.15</v>
      </c>
      <c r="G65" s="58">
        <v>3.15</v>
      </c>
      <c r="H65" s="108"/>
      <c r="I65" s="108"/>
      <c r="J65" s="108"/>
    </row>
    <row r="66" spans="1:10" ht="20.25" customHeight="1">
      <c r="A66" s="153" t="s">
        <v>548</v>
      </c>
      <c r="B66" s="153" t="s">
        <v>549</v>
      </c>
      <c r="C66" s="153" t="s">
        <v>549</v>
      </c>
      <c r="D66" s="153" t="s">
        <v>546</v>
      </c>
      <c r="E66" s="153" t="s">
        <v>552</v>
      </c>
      <c r="F66" s="58">
        <v>14.14</v>
      </c>
      <c r="G66" s="58">
        <v>14.14</v>
      </c>
      <c r="H66" s="108"/>
      <c r="I66" s="108"/>
      <c r="J66" s="108"/>
    </row>
    <row r="67" spans="1:10" ht="20.25" customHeight="1">
      <c r="A67" s="153" t="s">
        <v>548</v>
      </c>
      <c r="B67" s="153" t="s">
        <v>549</v>
      </c>
      <c r="C67" s="153" t="s">
        <v>553</v>
      </c>
      <c r="D67" s="153" t="s">
        <v>546</v>
      </c>
      <c r="E67" s="153" t="s">
        <v>554</v>
      </c>
      <c r="F67" s="58">
        <v>5.66</v>
      </c>
      <c r="G67" s="58">
        <v>5.66</v>
      </c>
      <c r="H67" s="108"/>
      <c r="I67" s="108"/>
      <c r="J67" s="108"/>
    </row>
    <row r="68" spans="1:10" ht="20.25" customHeight="1">
      <c r="A68" s="153" t="s">
        <v>555</v>
      </c>
      <c r="B68" s="153" t="s">
        <v>556</v>
      </c>
      <c r="C68" s="153" t="s">
        <v>550</v>
      </c>
      <c r="D68" s="153" t="s">
        <v>546</v>
      </c>
      <c r="E68" s="153" t="s">
        <v>557</v>
      </c>
      <c r="F68" s="58">
        <v>4.65</v>
      </c>
      <c r="G68" s="58">
        <v>4.65</v>
      </c>
      <c r="H68" s="108"/>
      <c r="I68" s="108"/>
      <c r="J68" s="108"/>
    </row>
    <row r="69" spans="1:10" ht="20.25" customHeight="1">
      <c r="A69" s="153" t="s">
        <v>558</v>
      </c>
      <c r="B69" s="153" t="s">
        <v>559</v>
      </c>
      <c r="C69" s="153" t="s">
        <v>560</v>
      </c>
      <c r="D69" s="153" t="s">
        <v>546</v>
      </c>
      <c r="E69" s="153" t="s">
        <v>561</v>
      </c>
      <c r="F69" s="58">
        <v>69.13</v>
      </c>
      <c r="G69" s="58">
        <v>69.13</v>
      </c>
      <c r="H69" s="108"/>
      <c r="I69" s="108"/>
      <c r="J69" s="108"/>
    </row>
    <row r="70" spans="1:10" ht="20.25" customHeight="1">
      <c r="A70" s="153" t="s">
        <v>562</v>
      </c>
      <c r="B70" s="153" t="s">
        <v>550</v>
      </c>
      <c r="C70" s="153" t="s">
        <v>559</v>
      </c>
      <c r="D70" s="153" t="s">
        <v>546</v>
      </c>
      <c r="E70" s="153" t="s">
        <v>563</v>
      </c>
      <c r="F70" s="58">
        <v>8.07</v>
      </c>
      <c r="G70" s="58">
        <v>8.07</v>
      </c>
      <c r="H70" s="108"/>
      <c r="I70" s="108"/>
      <c r="J70" s="108"/>
    </row>
    <row r="71" spans="5:8" ht="12.75" customHeight="1">
      <c r="E71" s="61" t="s">
        <v>608</v>
      </c>
      <c r="F71" s="58">
        <v>54.09</v>
      </c>
      <c r="G71" s="58">
        <v>51.09</v>
      </c>
      <c r="H71" s="58">
        <v>3</v>
      </c>
    </row>
    <row r="72" spans="1:10" ht="20.25" customHeight="1">
      <c r="A72" s="21" t="s">
        <v>501</v>
      </c>
      <c r="B72" s="21" t="s">
        <v>59</v>
      </c>
      <c r="C72" s="21" t="s">
        <v>60</v>
      </c>
      <c r="D72" s="21" t="s">
        <v>609</v>
      </c>
      <c r="E72" s="21" t="s">
        <v>547</v>
      </c>
      <c r="F72" s="22">
        <f aca="true" t="shared" si="0" ref="F72:F77">G72</f>
        <v>0.35</v>
      </c>
      <c r="G72" s="22">
        <v>0.35</v>
      </c>
      <c r="H72" s="58"/>
      <c r="I72" s="108"/>
      <c r="J72" s="108"/>
    </row>
    <row r="73" spans="1:10" ht="20.25" customHeight="1">
      <c r="A73" s="21" t="s">
        <v>68</v>
      </c>
      <c r="B73" s="21" t="s">
        <v>63</v>
      </c>
      <c r="C73" s="21" t="s">
        <v>66</v>
      </c>
      <c r="D73" s="21" t="s">
        <v>609</v>
      </c>
      <c r="E73" s="21" t="s">
        <v>610</v>
      </c>
      <c r="F73" s="22">
        <f t="shared" si="0"/>
        <v>4.79</v>
      </c>
      <c r="G73" s="22">
        <v>4.79</v>
      </c>
      <c r="H73" s="58"/>
      <c r="I73" s="108"/>
      <c r="J73" s="108"/>
    </row>
    <row r="74" spans="1:10" ht="20.25" customHeight="1">
      <c r="A74" s="21" t="s">
        <v>68</v>
      </c>
      <c r="B74" s="21" t="s">
        <v>63</v>
      </c>
      <c r="C74" s="21" t="s">
        <v>63</v>
      </c>
      <c r="D74" s="21" t="s">
        <v>609</v>
      </c>
      <c r="E74" s="21" t="s">
        <v>69</v>
      </c>
      <c r="F74" s="22">
        <f t="shared" si="0"/>
        <v>4.86</v>
      </c>
      <c r="G74" s="22">
        <v>4.86</v>
      </c>
      <c r="H74" s="58"/>
      <c r="I74" s="108"/>
      <c r="J74" s="108"/>
    </row>
    <row r="75" spans="1:10" ht="20.25" customHeight="1">
      <c r="A75" s="21" t="s">
        <v>72</v>
      </c>
      <c r="B75" s="21" t="s">
        <v>70</v>
      </c>
      <c r="C75" s="21" t="s">
        <v>66</v>
      </c>
      <c r="D75" s="21" t="s">
        <v>609</v>
      </c>
      <c r="E75" s="21" t="s">
        <v>73</v>
      </c>
      <c r="F75" s="22">
        <f t="shared" si="0"/>
        <v>1.67</v>
      </c>
      <c r="G75" s="22">
        <v>1.67</v>
      </c>
      <c r="H75" s="58"/>
      <c r="I75" s="108"/>
      <c r="J75" s="108"/>
    </row>
    <row r="76" spans="1:10" ht="20.25" customHeight="1">
      <c r="A76" s="21" t="s">
        <v>81</v>
      </c>
      <c r="B76" s="21" t="s">
        <v>66</v>
      </c>
      <c r="C76" s="21" t="s">
        <v>64</v>
      </c>
      <c r="D76" s="21" t="s">
        <v>609</v>
      </c>
      <c r="E76" s="21" t="s">
        <v>563</v>
      </c>
      <c r="F76" s="22">
        <f t="shared" si="0"/>
        <v>2.78</v>
      </c>
      <c r="G76" s="22">
        <v>2.78</v>
      </c>
      <c r="H76" s="58"/>
      <c r="I76" s="108"/>
      <c r="J76" s="108"/>
    </row>
    <row r="77" spans="1:10" ht="20.25" customHeight="1">
      <c r="A77" s="21" t="s">
        <v>612</v>
      </c>
      <c r="B77" s="21" t="s">
        <v>613</v>
      </c>
      <c r="C77" s="21" t="s">
        <v>75</v>
      </c>
      <c r="D77" s="21" t="s">
        <v>609</v>
      </c>
      <c r="E77" s="21" t="s">
        <v>614</v>
      </c>
      <c r="F77" s="22">
        <f t="shared" si="0"/>
        <v>36.64</v>
      </c>
      <c r="G77" s="22">
        <v>36.64</v>
      </c>
      <c r="H77" s="58"/>
      <c r="I77" s="108"/>
      <c r="J77" s="108"/>
    </row>
    <row r="78" spans="1:10" ht="20.25" customHeight="1">
      <c r="A78" s="21" t="s">
        <v>612</v>
      </c>
      <c r="B78" s="21" t="s">
        <v>613</v>
      </c>
      <c r="C78" s="21" t="s">
        <v>75</v>
      </c>
      <c r="D78" s="21" t="s">
        <v>609</v>
      </c>
      <c r="E78" s="157" t="s">
        <v>615</v>
      </c>
      <c r="F78" s="22">
        <f>H78</f>
        <v>3</v>
      </c>
      <c r="G78" s="58">
        <v>0</v>
      </c>
      <c r="H78" s="58">
        <v>3</v>
      </c>
      <c r="I78" s="58"/>
      <c r="J78" s="108"/>
    </row>
    <row r="79" spans="5:8" ht="12.75" customHeight="1">
      <c r="E79" s="61" t="s">
        <v>641</v>
      </c>
      <c r="F79" s="22">
        <v>517.54</v>
      </c>
      <c r="G79" s="58">
        <v>438.04</v>
      </c>
      <c r="H79" s="58">
        <v>79.5</v>
      </c>
    </row>
    <row r="80" spans="1:10" ht="20.25" customHeight="1">
      <c r="A80" s="21" t="s">
        <v>642</v>
      </c>
      <c r="B80" s="21" t="s">
        <v>643</v>
      </c>
      <c r="C80" s="21" t="s">
        <v>644</v>
      </c>
      <c r="D80" s="21" t="s">
        <v>646</v>
      </c>
      <c r="E80" s="21" t="s">
        <v>547</v>
      </c>
      <c r="F80" s="58">
        <v>3.33</v>
      </c>
      <c r="G80" s="58">
        <v>3.33</v>
      </c>
      <c r="H80" s="108"/>
      <c r="I80" s="108"/>
      <c r="J80" s="108"/>
    </row>
    <row r="81" spans="1:10" ht="20.25" customHeight="1">
      <c r="A81" s="21" t="s">
        <v>647</v>
      </c>
      <c r="B81" s="21" t="s">
        <v>636</v>
      </c>
      <c r="C81" s="21" t="s">
        <v>618</v>
      </c>
      <c r="D81" s="21" t="s">
        <v>646</v>
      </c>
      <c r="E81" s="21" t="s">
        <v>551</v>
      </c>
      <c r="F81" s="58">
        <v>11.17</v>
      </c>
      <c r="G81" s="58">
        <v>11.17</v>
      </c>
      <c r="H81" s="108"/>
      <c r="I81" s="108"/>
      <c r="J81" s="108"/>
    </row>
    <row r="82" spans="1:10" ht="20.25" customHeight="1">
      <c r="A82" s="21" t="s">
        <v>647</v>
      </c>
      <c r="B82" s="21" t="s">
        <v>636</v>
      </c>
      <c r="C82" s="21" t="s">
        <v>636</v>
      </c>
      <c r="D82" s="21" t="s">
        <v>646</v>
      </c>
      <c r="E82" s="21" t="s">
        <v>648</v>
      </c>
      <c r="F82" s="58">
        <v>46.67</v>
      </c>
      <c r="G82" s="58">
        <v>46.67</v>
      </c>
      <c r="H82" s="108"/>
      <c r="I82" s="108"/>
      <c r="J82" s="108"/>
    </row>
    <row r="83" spans="1:10" ht="20.25" customHeight="1">
      <c r="A83" s="21" t="s">
        <v>649</v>
      </c>
      <c r="B83" s="21" t="s">
        <v>650</v>
      </c>
      <c r="C83" s="21" t="s">
        <v>613</v>
      </c>
      <c r="D83" s="21" t="s">
        <v>646</v>
      </c>
      <c r="E83" s="21" t="s">
        <v>651</v>
      </c>
      <c r="F83" s="58">
        <v>6.43</v>
      </c>
      <c r="G83" s="58">
        <v>6.43</v>
      </c>
      <c r="H83" s="108"/>
      <c r="I83" s="108"/>
      <c r="J83" s="108"/>
    </row>
    <row r="84" spans="1:10" ht="20.25" customHeight="1">
      <c r="A84" s="21" t="s">
        <v>649</v>
      </c>
      <c r="B84" s="21" t="s">
        <v>650</v>
      </c>
      <c r="C84" s="21" t="s">
        <v>618</v>
      </c>
      <c r="D84" s="21" t="s">
        <v>646</v>
      </c>
      <c r="E84" s="21" t="s">
        <v>557</v>
      </c>
      <c r="F84" s="58">
        <v>8.35</v>
      </c>
      <c r="G84" s="58">
        <v>8.35</v>
      </c>
      <c r="H84" s="108"/>
      <c r="I84" s="108"/>
      <c r="J84" s="108"/>
    </row>
    <row r="85" spans="1:10" ht="20.25" customHeight="1">
      <c r="A85" s="21" t="s">
        <v>612</v>
      </c>
      <c r="B85" s="21" t="s">
        <v>613</v>
      </c>
      <c r="C85" s="21" t="s">
        <v>613</v>
      </c>
      <c r="D85" s="21" t="s">
        <v>646</v>
      </c>
      <c r="E85" s="21" t="s">
        <v>652</v>
      </c>
      <c r="F85" s="58">
        <v>191.17</v>
      </c>
      <c r="G85" s="58">
        <v>191.17</v>
      </c>
      <c r="H85" s="108"/>
      <c r="I85" s="108"/>
      <c r="J85" s="108"/>
    </row>
    <row r="86" spans="1:10" ht="20.25" customHeight="1">
      <c r="A86" s="21" t="s">
        <v>612</v>
      </c>
      <c r="B86" s="21" t="s">
        <v>613</v>
      </c>
      <c r="C86" s="21" t="s">
        <v>654</v>
      </c>
      <c r="D86" s="21" t="s">
        <v>646</v>
      </c>
      <c r="E86" s="21" t="s">
        <v>655</v>
      </c>
      <c r="F86" s="58">
        <v>79.5</v>
      </c>
      <c r="G86" s="108"/>
      <c r="H86" s="58">
        <v>79.5</v>
      </c>
      <c r="I86" s="108"/>
      <c r="J86" s="108"/>
    </row>
    <row r="87" spans="1:10" ht="20.25" customHeight="1">
      <c r="A87" s="21" t="s">
        <v>612</v>
      </c>
      <c r="B87" s="21" t="s">
        <v>613</v>
      </c>
      <c r="C87" s="21" t="s">
        <v>620</v>
      </c>
      <c r="D87" s="21" t="s">
        <v>646</v>
      </c>
      <c r="E87" s="21" t="s">
        <v>656</v>
      </c>
      <c r="F87" s="58">
        <v>144.25</v>
      </c>
      <c r="G87" s="58">
        <v>144.25</v>
      </c>
      <c r="H87" s="108"/>
      <c r="I87" s="108"/>
      <c r="J87" s="108"/>
    </row>
    <row r="88" spans="1:10" ht="20.25" customHeight="1">
      <c r="A88" s="21" t="s">
        <v>657</v>
      </c>
      <c r="B88" s="21" t="s">
        <v>618</v>
      </c>
      <c r="C88" s="21" t="s">
        <v>613</v>
      </c>
      <c r="D88" s="21" t="s">
        <v>646</v>
      </c>
      <c r="E88" s="21" t="s">
        <v>563</v>
      </c>
      <c r="F88" s="58">
        <v>26.67</v>
      </c>
      <c r="G88" s="58">
        <v>26.67</v>
      </c>
      <c r="H88" s="108"/>
      <c r="I88" s="108"/>
      <c r="J88" s="108"/>
    </row>
    <row r="89" spans="1:10" s="126" customFormat="1" ht="19.5" customHeight="1">
      <c r="A89" s="130" t="s">
        <v>113</v>
      </c>
      <c r="B89" s="130" t="s">
        <v>113</v>
      </c>
      <c r="C89" s="130" t="s">
        <v>113</v>
      </c>
      <c r="D89" s="131" t="s">
        <v>113</v>
      </c>
      <c r="E89" s="162" t="s">
        <v>668</v>
      </c>
      <c r="F89" s="160">
        <v>18.85</v>
      </c>
      <c r="G89" s="160">
        <v>18.85</v>
      </c>
      <c r="H89" s="132"/>
      <c r="I89" s="132">
        <v>0</v>
      </c>
      <c r="J89" s="94">
        <v>0</v>
      </c>
    </row>
    <row r="90" spans="1:10" s="126" customFormat="1" ht="19.5" customHeight="1">
      <c r="A90" s="130" t="s">
        <v>669</v>
      </c>
      <c r="B90" s="130" t="s">
        <v>670</v>
      </c>
      <c r="C90" s="130" t="s">
        <v>671</v>
      </c>
      <c r="D90" s="131" t="s">
        <v>672</v>
      </c>
      <c r="E90" s="21" t="s">
        <v>673</v>
      </c>
      <c r="F90" s="160">
        <v>18.85</v>
      </c>
      <c r="G90" s="160">
        <v>18.85</v>
      </c>
      <c r="H90" s="132"/>
      <c r="I90" s="132">
        <v>0</v>
      </c>
      <c r="J90" s="94">
        <v>0</v>
      </c>
    </row>
    <row r="91" spans="1:10" s="126" customFormat="1" ht="19.5" customHeight="1">
      <c r="A91" s="130" t="s">
        <v>674</v>
      </c>
      <c r="B91" s="130" t="s">
        <v>675</v>
      </c>
      <c r="C91" s="130" t="s">
        <v>676</v>
      </c>
      <c r="D91" s="131" t="s">
        <v>672</v>
      </c>
      <c r="E91" s="21" t="s">
        <v>677</v>
      </c>
      <c r="F91" s="22">
        <v>0.17</v>
      </c>
      <c r="G91" s="22">
        <v>0.17</v>
      </c>
      <c r="H91" s="132"/>
      <c r="I91" s="132">
        <v>0</v>
      </c>
      <c r="J91" s="94">
        <v>0</v>
      </c>
    </row>
    <row r="92" spans="1:10" s="126" customFormat="1" ht="19.5" customHeight="1">
      <c r="A92" s="130" t="s">
        <v>678</v>
      </c>
      <c r="B92" s="130" t="s">
        <v>679</v>
      </c>
      <c r="C92" s="130" t="s">
        <v>680</v>
      </c>
      <c r="D92" s="131" t="s">
        <v>672</v>
      </c>
      <c r="E92" s="21" t="s">
        <v>681</v>
      </c>
      <c r="F92" s="58">
        <v>7.98</v>
      </c>
      <c r="G92" s="58">
        <v>7.98</v>
      </c>
      <c r="H92" s="132"/>
      <c r="I92" s="132">
        <v>0</v>
      </c>
      <c r="J92" s="94">
        <v>0</v>
      </c>
    </row>
    <row r="93" spans="1:10" s="126" customFormat="1" ht="19.5" customHeight="1">
      <c r="A93" s="130" t="s">
        <v>678</v>
      </c>
      <c r="B93" s="130" t="s">
        <v>679</v>
      </c>
      <c r="C93" s="130" t="s">
        <v>679</v>
      </c>
      <c r="D93" s="131" t="s">
        <v>672</v>
      </c>
      <c r="E93" s="21" t="s">
        <v>682</v>
      </c>
      <c r="F93" s="58">
        <v>2.38</v>
      </c>
      <c r="G93" s="58">
        <v>2.38</v>
      </c>
      <c r="H93" s="132"/>
      <c r="I93" s="132">
        <v>0</v>
      </c>
      <c r="J93" s="94">
        <v>0</v>
      </c>
    </row>
    <row r="94" spans="1:10" s="126" customFormat="1" ht="19.5" customHeight="1">
      <c r="A94" s="130" t="s">
        <v>683</v>
      </c>
      <c r="B94" s="130" t="s">
        <v>684</v>
      </c>
      <c r="C94" s="130" t="s">
        <v>680</v>
      </c>
      <c r="D94" s="131" t="s">
        <v>672</v>
      </c>
      <c r="E94" s="21" t="s">
        <v>685</v>
      </c>
      <c r="F94" s="58">
        <v>0.84</v>
      </c>
      <c r="G94" s="58">
        <v>0.84</v>
      </c>
      <c r="H94" s="132"/>
      <c r="I94" s="132">
        <v>0</v>
      </c>
      <c r="J94" s="94">
        <v>0</v>
      </c>
    </row>
    <row r="95" spans="1:10" s="126" customFormat="1" ht="19.5" customHeight="1">
      <c r="A95" s="130" t="s">
        <v>688</v>
      </c>
      <c r="B95" s="130" t="s">
        <v>680</v>
      </c>
      <c r="C95" s="130" t="s">
        <v>670</v>
      </c>
      <c r="D95" s="131" t="s">
        <v>672</v>
      </c>
      <c r="E95" s="21" t="s">
        <v>687</v>
      </c>
      <c r="F95" s="58">
        <v>1.36</v>
      </c>
      <c r="G95" s="58">
        <v>1.36</v>
      </c>
      <c r="H95" s="132"/>
      <c r="I95" s="132">
        <v>0</v>
      </c>
      <c r="J95" s="94">
        <v>0</v>
      </c>
    </row>
    <row r="96" spans="1:10" s="126" customFormat="1" ht="19.5" customHeight="1">
      <c r="A96" s="130" t="s">
        <v>113</v>
      </c>
      <c r="B96" s="130" t="s">
        <v>113</v>
      </c>
      <c r="C96" s="130" t="s">
        <v>113</v>
      </c>
      <c r="D96" s="131" t="s">
        <v>113</v>
      </c>
      <c r="E96" s="159" t="s">
        <v>712</v>
      </c>
      <c r="F96" s="22">
        <v>219.04</v>
      </c>
      <c r="G96" s="22">
        <v>219.04</v>
      </c>
      <c r="H96" s="132"/>
      <c r="I96" s="132">
        <v>0</v>
      </c>
      <c r="J96" s="94">
        <v>0</v>
      </c>
    </row>
    <row r="97" spans="1:10" s="126" customFormat="1" ht="19.5" customHeight="1">
      <c r="A97" s="130" t="s">
        <v>669</v>
      </c>
      <c r="B97" s="130" t="s">
        <v>670</v>
      </c>
      <c r="C97" s="130" t="s">
        <v>671</v>
      </c>
      <c r="D97" s="131" t="s">
        <v>713</v>
      </c>
      <c r="E97" s="21" t="s">
        <v>673</v>
      </c>
      <c r="F97" s="160">
        <v>160.89</v>
      </c>
      <c r="G97" s="160">
        <v>160.89</v>
      </c>
      <c r="H97" s="132"/>
      <c r="I97" s="132">
        <v>0</v>
      </c>
      <c r="J97" s="94">
        <v>0</v>
      </c>
    </row>
    <row r="98" spans="1:10" s="126" customFormat="1" ht="19.5" customHeight="1">
      <c r="A98" s="130" t="s">
        <v>674</v>
      </c>
      <c r="B98" s="130" t="s">
        <v>675</v>
      </c>
      <c r="C98" s="130" t="s">
        <v>676</v>
      </c>
      <c r="D98" s="131" t="s">
        <v>713</v>
      </c>
      <c r="E98" s="21" t="s">
        <v>677</v>
      </c>
      <c r="F98" s="22">
        <v>1.61</v>
      </c>
      <c r="G98" s="22">
        <v>1.61</v>
      </c>
      <c r="H98" s="132"/>
      <c r="I98" s="132">
        <v>0</v>
      </c>
      <c r="J98" s="94">
        <v>0</v>
      </c>
    </row>
    <row r="99" spans="1:10" s="126" customFormat="1" ht="19.5" customHeight="1">
      <c r="A99" s="130" t="s">
        <v>678</v>
      </c>
      <c r="B99" s="130" t="s">
        <v>679</v>
      </c>
      <c r="C99" s="130" t="s">
        <v>680</v>
      </c>
      <c r="D99" s="131" t="s">
        <v>713</v>
      </c>
      <c r="E99" s="21" t="s">
        <v>681</v>
      </c>
      <c r="F99" s="58">
        <v>14.36</v>
      </c>
      <c r="G99" s="58">
        <v>14.36</v>
      </c>
      <c r="H99" s="132"/>
      <c r="I99" s="132">
        <v>0</v>
      </c>
      <c r="J99" s="94">
        <v>0</v>
      </c>
    </row>
    <row r="100" spans="1:10" s="126" customFormat="1" ht="19.5" customHeight="1">
      <c r="A100" s="130" t="s">
        <v>678</v>
      </c>
      <c r="B100" s="130" t="s">
        <v>679</v>
      </c>
      <c r="C100" s="130" t="s">
        <v>679</v>
      </c>
      <c r="D100" s="131" t="s">
        <v>713</v>
      </c>
      <c r="E100" s="21" t="s">
        <v>682</v>
      </c>
      <c r="F100" s="58">
        <v>22.6</v>
      </c>
      <c r="G100" s="58">
        <v>22.6</v>
      </c>
      <c r="H100" s="132"/>
      <c r="I100" s="132">
        <v>0</v>
      </c>
      <c r="J100" s="94">
        <v>0</v>
      </c>
    </row>
    <row r="101" spans="1:10" s="126" customFormat="1" ht="19.5" customHeight="1">
      <c r="A101" s="130" t="s">
        <v>683</v>
      </c>
      <c r="B101" s="130" t="s">
        <v>684</v>
      </c>
      <c r="C101" s="130" t="s">
        <v>680</v>
      </c>
      <c r="D101" s="131" t="s">
        <v>713</v>
      </c>
      <c r="E101" s="21" t="s">
        <v>685</v>
      </c>
      <c r="F101" s="58">
        <v>6.71</v>
      </c>
      <c r="G101" s="58">
        <v>6.71</v>
      </c>
      <c r="H101" s="132"/>
      <c r="I101" s="132">
        <v>0</v>
      </c>
      <c r="J101" s="94">
        <v>0</v>
      </c>
    </row>
    <row r="102" spans="1:10" s="126" customFormat="1" ht="19.5" customHeight="1">
      <c r="A102" s="130" t="s">
        <v>686</v>
      </c>
      <c r="B102" s="130" t="s">
        <v>680</v>
      </c>
      <c r="C102" s="130" t="s">
        <v>670</v>
      </c>
      <c r="D102" s="131" t="s">
        <v>713</v>
      </c>
      <c r="E102" s="21" t="s">
        <v>687</v>
      </c>
      <c r="F102" s="58">
        <v>12.87</v>
      </c>
      <c r="G102" s="58">
        <v>12.87</v>
      </c>
      <c r="H102" s="132"/>
      <c r="I102" s="132">
        <v>0</v>
      </c>
      <c r="J102" s="94">
        <v>0</v>
      </c>
    </row>
    <row r="103" ht="12.75" customHeight="1">
      <c r="E103" s="21" t="s">
        <v>725</v>
      </c>
    </row>
    <row r="104" spans="1:10" ht="20.25" customHeight="1">
      <c r="A104" s="21" t="s">
        <v>324</v>
      </c>
      <c r="B104" s="21" t="s">
        <v>325</v>
      </c>
      <c r="C104" s="21" t="s">
        <v>326</v>
      </c>
      <c r="D104" s="21" t="s">
        <v>724</v>
      </c>
      <c r="E104" s="21" t="s">
        <v>408</v>
      </c>
      <c r="F104" s="58">
        <v>0.62</v>
      </c>
      <c r="G104" s="58">
        <v>0.62</v>
      </c>
      <c r="H104" s="108"/>
      <c r="I104" s="108"/>
      <c r="J104" s="108"/>
    </row>
    <row r="105" spans="1:10" ht="20.25" customHeight="1">
      <c r="A105" s="21" t="s">
        <v>328</v>
      </c>
      <c r="B105" s="21" t="s">
        <v>329</v>
      </c>
      <c r="C105" s="21" t="s">
        <v>332</v>
      </c>
      <c r="D105" s="21" t="s">
        <v>724</v>
      </c>
      <c r="E105" s="21" t="s">
        <v>727</v>
      </c>
      <c r="F105" s="58">
        <v>3.4233</v>
      </c>
      <c r="G105" s="58">
        <v>3.4233</v>
      </c>
      <c r="H105" s="108"/>
      <c r="I105" s="108"/>
      <c r="J105" s="108"/>
    </row>
    <row r="106" spans="1:10" ht="20.25" customHeight="1">
      <c r="A106" s="21" t="s">
        <v>328</v>
      </c>
      <c r="B106" s="21" t="s">
        <v>329</v>
      </c>
      <c r="C106" s="21" t="s">
        <v>329</v>
      </c>
      <c r="D106" s="21" t="s">
        <v>724</v>
      </c>
      <c r="E106" s="21" t="s">
        <v>728</v>
      </c>
      <c r="F106" s="58">
        <v>8.6785</v>
      </c>
      <c r="G106" s="58">
        <v>8.6785</v>
      </c>
      <c r="H106" s="108"/>
      <c r="I106" s="108"/>
      <c r="J106" s="108"/>
    </row>
    <row r="107" spans="1:10" ht="20.25" customHeight="1">
      <c r="A107" s="21" t="s">
        <v>330</v>
      </c>
      <c r="B107" s="21" t="s">
        <v>331</v>
      </c>
      <c r="C107" s="21" t="s">
        <v>332</v>
      </c>
      <c r="D107" s="21" t="s">
        <v>724</v>
      </c>
      <c r="E107" s="21" t="s">
        <v>729</v>
      </c>
      <c r="F107" s="58">
        <v>2.924</v>
      </c>
      <c r="G107" s="58">
        <v>2.924</v>
      </c>
      <c r="H107" s="108"/>
      <c r="I107" s="108"/>
      <c r="J107" s="108"/>
    </row>
    <row r="108" spans="1:10" ht="20.25" customHeight="1">
      <c r="A108" s="21" t="s">
        <v>336</v>
      </c>
      <c r="B108" s="21" t="s">
        <v>332</v>
      </c>
      <c r="C108" s="21" t="s">
        <v>335</v>
      </c>
      <c r="D108" s="21" t="s">
        <v>724</v>
      </c>
      <c r="E108" s="161" t="s">
        <v>730</v>
      </c>
      <c r="F108" s="58">
        <v>4.96</v>
      </c>
      <c r="G108" s="58">
        <v>4.96</v>
      </c>
      <c r="H108" s="108"/>
      <c r="I108" s="108"/>
      <c r="J108" s="108"/>
    </row>
    <row r="109" spans="1:10" ht="20.25" customHeight="1">
      <c r="A109" s="21" t="s">
        <v>336</v>
      </c>
      <c r="B109" s="21" t="s">
        <v>326</v>
      </c>
      <c r="C109" s="21" t="s">
        <v>334</v>
      </c>
      <c r="D109" s="21" t="s">
        <v>724</v>
      </c>
      <c r="E109" s="21" t="s">
        <v>731</v>
      </c>
      <c r="F109" s="58">
        <v>68.0386</v>
      </c>
      <c r="G109" s="58">
        <v>68.0386</v>
      </c>
      <c r="H109" s="108"/>
      <c r="I109" s="108"/>
      <c r="J109" s="108"/>
    </row>
  </sheetData>
  <sheetProtection/>
  <mergeCells count="9">
    <mergeCell ref="A1:D1"/>
    <mergeCell ref="A3:J3"/>
    <mergeCell ref="D6:D7"/>
    <mergeCell ref="E6:E7"/>
    <mergeCell ref="F5:F7"/>
    <mergeCell ref="G5:G7"/>
    <mergeCell ref="H5:H7"/>
    <mergeCell ref="I5:I7"/>
    <mergeCell ref="J5:J7"/>
  </mergeCells>
  <printOptions horizontalCentered="1"/>
  <pageMargins left="0.75" right="0.75" top="1" bottom="1" header="0.5" footer="0.5"/>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AH21"/>
  <sheetViews>
    <sheetView zoomScalePageLayoutView="0" workbookViewId="0" topLeftCell="A1">
      <selection activeCell="A4" sqref="A4"/>
    </sheetView>
  </sheetViews>
  <sheetFormatPr defaultColWidth="6.875" defaultRowHeight="20.25" customHeight="1"/>
  <cols>
    <col min="1" max="1" width="40.125" style="2" customWidth="1"/>
    <col min="2" max="2" width="18.625" style="2" customWidth="1"/>
    <col min="3" max="3" width="31.00390625" style="2" customWidth="1"/>
    <col min="4" max="8" width="12.25390625" style="2" customWidth="1"/>
    <col min="9" max="34" width="6.50390625" style="2" customWidth="1"/>
    <col min="35" max="35" width="6.25390625" style="2" customWidth="1"/>
    <col min="36" max="38" width="6.875" style="2" customWidth="1"/>
    <col min="39" max="41" width="6.25390625" style="2" customWidth="1"/>
    <col min="42" max="253" width="8.00390625" style="2" customWidth="1"/>
    <col min="254" max="16384" width="6.875" style="2" customWidth="1"/>
  </cols>
  <sheetData>
    <row r="1" ht="20.25" customHeight="1">
      <c r="A1" s="57"/>
    </row>
    <row r="2" spans="1:34" ht="20.25" customHeight="1">
      <c r="A2" s="79"/>
      <c r="B2" s="79"/>
      <c r="C2" s="79"/>
      <c r="D2" s="79"/>
      <c r="E2" s="79"/>
      <c r="F2" s="79"/>
      <c r="G2" s="79"/>
      <c r="H2" s="38" t="s">
        <v>90</v>
      </c>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row>
    <row r="3" spans="1:34" ht="20.25" customHeight="1">
      <c r="A3" s="249" t="s">
        <v>91</v>
      </c>
      <c r="B3" s="249"/>
      <c r="C3" s="249"/>
      <c r="D3" s="249"/>
      <c r="E3" s="249"/>
      <c r="F3" s="249"/>
      <c r="G3" s="249"/>
      <c r="H3" s="249"/>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row>
    <row r="4" spans="1:34" ht="20.25" customHeight="1">
      <c r="A4" s="68" t="s">
        <v>4</v>
      </c>
      <c r="B4" s="68"/>
      <c r="C4" s="36"/>
      <c r="D4" s="36"/>
      <c r="E4" s="36"/>
      <c r="F4" s="36"/>
      <c r="G4" s="36"/>
      <c r="H4" s="8" t="s">
        <v>5</v>
      </c>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row>
    <row r="5" spans="1:34" ht="20.25" customHeight="1">
      <c r="A5" s="80" t="s">
        <v>6</v>
      </c>
      <c r="B5" s="80"/>
      <c r="C5" s="80" t="s">
        <v>7</v>
      </c>
      <c r="D5" s="80"/>
      <c r="E5" s="80"/>
      <c r="F5" s="80"/>
      <c r="G5" s="80"/>
      <c r="H5" s="80"/>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row>
    <row r="6" spans="1:34" s="78" customFormat="1" ht="37.5" customHeight="1">
      <c r="A6" s="81" t="s">
        <v>8</v>
      </c>
      <c r="B6" s="82" t="s">
        <v>9</v>
      </c>
      <c r="C6" s="81" t="s">
        <v>8</v>
      </c>
      <c r="D6" s="81" t="s">
        <v>34</v>
      </c>
      <c r="E6" s="82" t="s">
        <v>92</v>
      </c>
      <c r="F6" s="83" t="s">
        <v>93</v>
      </c>
      <c r="G6" s="81" t="s">
        <v>94</v>
      </c>
      <c r="H6" s="83" t="s">
        <v>95</v>
      </c>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row>
    <row r="7" spans="1:34" ht="24.75" customHeight="1">
      <c r="A7" s="84" t="s">
        <v>96</v>
      </c>
      <c r="B7" s="85">
        <v>2427.53</v>
      </c>
      <c r="C7" s="86" t="s">
        <v>11</v>
      </c>
      <c r="D7" s="85">
        <v>15.87</v>
      </c>
      <c r="E7" s="85">
        <v>15.87</v>
      </c>
      <c r="F7" s="87"/>
      <c r="G7" s="87"/>
      <c r="H7" s="87"/>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row>
    <row r="8" spans="1:34" ht="24.75" customHeight="1">
      <c r="A8" s="84" t="s">
        <v>97</v>
      </c>
      <c r="B8" s="85">
        <v>2427.53</v>
      </c>
      <c r="C8" s="86" t="s">
        <v>13</v>
      </c>
      <c r="D8" s="85">
        <v>398.16</v>
      </c>
      <c r="E8" s="85">
        <v>398.16</v>
      </c>
      <c r="F8" s="88"/>
      <c r="G8" s="88"/>
      <c r="H8" s="87"/>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row>
    <row r="9" spans="1:34" ht="24.75" customHeight="1">
      <c r="A9" s="84" t="s">
        <v>98</v>
      </c>
      <c r="B9" s="87"/>
      <c r="C9" s="86" t="s">
        <v>15</v>
      </c>
      <c r="D9" s="85">
        <v>70.14</v>
      </c>
      <c r="E9" s="85">
        <v>70.14</v>
      </c>
      <c r="F9" s="88"/>
      <c r="G9" s="88"/>
      <c r="H9" s="87"/>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row>
    <row r="10" spans="1:34" ht="24.75" customHeight="1">
      <c r="A10" s="84" t="s">
        <v>99</v>
      </c>
      <c r="B10" s="85"/>
      <c r="C10" s="86" t="s">
        <v>17</v>
      </c>
      <c r="D10" s="85">
        <v>1748.39</v>
      </c>
      <c r="E10" s="85">
        <v>1748.39</v>
      </c>
      <c r="F10" s="88"/>
      <c r="G10" s="88"/>
      <c r="H10" s="87"/>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row>
    <row r="11" spans="1:34" ht="24.75" customHeight="1">
      <c r="A11" s="84" t="s">
        <v>100</v>
      </c>
      <c r="B11" s="89"/>
      <c r="C11" s="90" t="s">
        <v>19</v>
      </c>
      <c r="D11" s="85">
        <v>194.97</v>
      </c>
      <c r="E11" s="85">
        <v>194.97</v>
      </c>
      <c r="F11" s="88"/>
      <c r="G11" s="88"/>
      <c r="H11" s="87"/>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row>
    <row r="12" spans="1:34" ht="24.75" customHeight="1">
      <c r="A12" s="84" t="s">
        <v>97</v>
      </c>
      <c r="B12" s="87"/>
      <c r="C12" s="91"/>
      <c r="D12" s="92"/>
      <c r="E12" s="88"/>
      <c r="F12" s="88"/>
      <c r="G12" s="88"/>
      <c r="H12" s="87"/>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row>
    <row r="13" spans="1:34" ht="24.75" customHeight="1">
      <c r="A13" s="84" t="s">
        <v>98</v>
      </c>
      <c r="B13" s="87"/>
      <c r="C13" s="91"/>
      <c r="D13" s="92"/>
      <c r="E13" s="88"/>
      <c r="F13" s="88"/>
      <c r="G13" s="88"/>
      <c r="H13" s="87"/>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row>
    <row r="14" spans="1:34" ht="24.75" customHeight="1">
      <c r="A14" s="84" t="s">
        <v>99</v>
      </c>
      <c r="B14" s="87"/>
      <c r="C14" s="91"/>
      <c r="D14" s="92"/>
      <c r="E14" s="88"/>
      <c r="F14" s="88"/>
      <c r="G14" s="88"/>
      <c r="H14" s="87"/>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row>
    <row r="15" spans="1:34" ht="24.75" customHeight="1">
      <c r="A15" s="84" t="s">
        <v>101</v>
      </c>
      <c r="B15" s="85"/>
      <c r="C15" s="91"/>
      <c r="D15" s="92"/>
      <c r="E15" s="88"/>
      <c r="F15" s="88"/>
      <c r="G15" s="88"/>
      <c r="H15" s="87"/>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row>
    <row r="16" spans="1:34" ht="24.75" customHeight="1">
      <c r="A16" s="93"/>
      <c r="B16" s="94"/>
      <c r="C16" s="86"/>
      <c r="D16" s="92"/>
      <c r="E16" s="85"/>
      <c r="F16" s="85"/>
      <c r="G16" s="85"/>
      <c r="H16" s="85"/>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row>
    <row r="17" spans="1:34" ht="24.75" customHeight="1">
      <c r="A17" s="95"/>
      <c r="B17" s="96"/>
      <c r="C17" s="95"/>
      <c r="D17" s="96"/>
      <c r="E17" s="96"/>
      <c r="F17" s="96"/>
      <c r="G17" s="96"/>
      <c r="H17" s="96"/>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row>
    <row r="18" spans="1:34" ht="24.75" customHeight="1">
      <c r="A18" s="86"/>
      <c r="B18" s="85"/>
      <c r="C18" s="86" t="s">
        <v>102</v>
      </c>
      <c r="D18" s="92"/>
      <c r="E18" s="97"/>
      <c r="F18" s="97"/>
      <c r="G18" s="97"/>
      <c r="H18" s="85"/>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row>
    <row r="19" spans="1:34" ht="24.75" customHeight="1">
      <c r="A19" s="86"/>
      <c r="B19" s="98"/>
      <c r="C19" s="86"/>
      <c r="D19" s="96"/>
      <c r="E19" s="99"/>
      <c r="F19" s="99"/>
      <c r="G19" s="99"/>
      <c r="H19" s="9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row>
    <row r="20" spans="1:34" ht="20.25" customHeight="1">
      <c r="A20" s="95" t="s">
        <v>29</v>
      </c>
      <c r="B20" s="85">
        <v>2427.53</v>
      </c>
      <c r="C20" s="95" t="s">
        <v>30</v>
      </c>
      <c r="D20" s="85">
        <v>2427.53</v>
      </c>
      <c r="E20" s="85">
        <v>2427.53</v>
      </c>
      <c r="F20" s="96"/>
      <c r="G20" s="96"/>
      <c r="H20" s="96"/>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row>
    <row r="21" spans="1:34" ht="20.25" customHeight="1">
      <c r="A21" s="100"/>
      <c r="B21" s="101"/>
      <c r="C21" s="102"/>
      <c r="D21" s="102"/>
      <c r="E21" s="102"/>
      <c r="F21" s="102"/>
      <c r="G21" s="102"/>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row>
  </sheetData>
  <sheetProtection/>
  <mergeCells count="1">
    <mergeCell ref="A3:H3"/>
  </mergeCells>
  <printOptions horizontalCentered="1"/>
  <pageMargins left="0.75" right="0.75" top="1" bottom="1" header="0.5" footer="0.5"/>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AO118"/>
  <sheetViews>
    <sheetView showZeros="0" tabSelected="1" zoomScaleSheetLayoutView="100" zoomScalePageLayoutView="0" workbookViewId="0" topLeftCell="A103">
      <selection activeCell="G10" sqref="G10:G12"/>
    </sheetView>
  </sheetViews>
  <sheetFormatPr defaultColWidth="7.00390625" defaultRowHeight="14.25"/>
  <cols>
    <col min="1" max="1" width="7.50390625" style="1" customWidth="1"/>
    <col min="2" max="2" width="2.75390625" style="1" customWidth="1"/>
    <col min="3" max="3" width="7.75390625" style="1" customWidth="1"/>
    <col min="4" max="4" width="32.125" style="1" customWidth="1"/>
    <col min="5" max="8" width="7.00390625" style="1" customWidth="1"/>
    <col min="9" max="9" width="7.375" style="1" customWidth="1"/>
    <col min="10" max="41" width="4.875" style="1" customWidth="1"/>
    <col min="42" max="253" width="8.00390625" style="1" customWidth="1"/>
    <col min="254" max="16384" width="7.00390625" style="1" customWidth="1"/>
  </cols>
  <sheetData>
    <row r="1" spans="1:41" ht="19.5" customHeight="1">
      <c r="A1" s="39"/>
      <c r="B1" s="67"/>
      <c r="C1" s="67"/>
      <c r="D1" s="67"/>
      <c r="E1" s="67"/>
      <c r="F1" s="67"/>
      <c r="G1" s="67"/>
      <c r="H1" s="67"/>
      <c r="I1" s="67"/>
      <c r="J1" s="67"/>
      <c r="K1" s="67"/>
      <c r="L1" s="67"/>
      <c r="M1" s="67"/>
      <c r="N1" s="67"/>
      <c r="P1" s="76"/>
      <c r="Q1" s="76"/>
      <c r="R1" s="76"/>
      <c r="S1" s="76"/>
      <c r="T1" s="76"/>
      <c r="U1" s="76"/>
      <c r="V1" s="76"/>
      <c r="W1" s="76"/>
      <c r="X1" s="76"/>
      <c r="Y1" s="76"/>
      <c r="Z1" s="76"/>
      <c r="AA1" s="76"/>
      <c r="AB1" s="76"/>
      <c r="AC1" s="76"/>
      <c r="AD1" s="76"/>
      <c r="AE1" s="76"/>
      <c r="AF1" s="76"/>
      <c r="AG1" s="76"/>
      <c r="AH1" s="76"/>
      <c r="AI1" s="76"/>
      <c r="AJ1" s="76"/>
      <c r="AK1" s="76"/>
      <c r="AL1" s="76"/>
      <c r="AO1" s="5" t="s">
        <v>103</v>
      </c>
    </row>
    <row r="2" spans="1:41" ht="19.5" customHeight="1">
      <c r="A2" s="249" t="s">
        <v>104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row>
    <row r="3" spans="1:41" ht="19.5" customHeight="1">
      <c r="A3" s="68" t="s">
        <v>4</v>
      </c>
      <c r="B3" s="63"/>
      <c r="C3" s="63"/>
      <c r="D3" s="63"/>
      <c r="E3" s="67"/>
      <c r="F3" s="67"/>
      <c r="G3" s="67"/>
      <c r="H3" s="67"/>
      <c r="I3" s="67"/>
      <c r="J3" s="67"/>
      <c r="K3" s="67"/>
      <c r="L3" s="67"/>
      <c r="M3" s="67"/>
      <c r="N3" s="67"/>
      <c r="P3" s="69"/>
      <c r="Q3" s="69"/>
      <c r="R3" s="69"/>
      <c r="S3" s="69"/>
      <c r="T3" s="69"/>
      <c r="U3" s="69"/>
      <c r="V3" s="69"/>
      <c r="W3" s="69"/>
      <c r="X3" s="69"/>
      <c r="Y3" s="69"/>
      <c r="Z3" s="69"/>
      <c r="AA3" s="69"/>
      <c r="AB3" s="69"/>
      <c r="AC3" s="69"/>
      <c r="AD3" s="69"/>
      <c r="AE3" s="69"/>
      <c r="AF3" s="69"/>
      <c r="AG3" s="69"/>
      <c r="AH3" s="69"/>
      <c r="AI3" s="69"/>
      <c r="AJ3" s="69"/>
      <c r="AK3" s="69"/>
      <c r="AL3" s="69"/>
      <c r="AO3" s="8" t="s">
        <v>5</v>
      </c>
    </row>
    <row r="4" spans="1:41" ht="19.5" customHeight="1">
      <c r="A4" s="269" t="s">
        <v>33</v>
      </c>
      <c r="B4" s="270"/>
      <c r="C4" s="270"/>
      <c r="D4" s="271"/>
      <c r="E4" s="275" t="s">
        <v>105</v>
      </c>
      <c r="F4" s="272" t="s">
        <v>106</v>
      </c>
      <c r="G4" s="273"/>
      <c r="H4" s="273"/>
      <c r="I4" s="273"/>
      <c r="J4" s="273"/>
      <c r="K4" s="273"/>
      <c r="L4" s="273"/>
      <c r="M4" s="273"/>
      <c r="N4" s="273"/>
      <c r="O4" s="274"/>
      <c r="P4" s="272" t="s">
        <v>107</v>
      </c>
      <c r="Q4" s="273"/>
      <c r="R4" s="273"/>
      <c r="S4" s="273"/>
      <c r="T4" s="273"/>
      <c r="U4" s="273"/>
      <c r="V4" s="273"/>
      <c r="W4" s="273"/>
      <c r="X4" s="273"/>
      <c r="Y4" s="274"/>
      <c r="Z4" s="272" t="s">
        <v>108</v>
      </c>
      <c r="AA4" s="273"/>
      <c r="AB4" s="273"/>
      <c r="AC4" s="273"/>
      <c r="AD4" s="273"/>
      <c r="AE4" s="273"/>
      <c r="AF4" s="273"/>
      <c r="AG4" s="273"/>
      <c r="AH4" s="273"/>
      <c r="AI4" s="273"/>
      <c r="AJ4" s="273"/>
      <c r="AK4" s="273"/>
      <c r="AL4" s="273"/>
      <c r="AM4" s="273"/>
      <c r="AN4" s="273"/>
      <c r="AO4" s="274"/>
    </row>
    <row r="5" spans="1:41" ht="19.5" customHeight="1">
      <c r="A5" s="279" t="s">
        <v>44</v>
      </c>
      <c r="B5" s="280"/>
      <c r="C5" s="281" t="s">
        <v>45</v>
      </c>
      <c r="D5" s="282" t="s">
        <v>89</v>
      </c>
      <c r="E5" s="276"/>
      <c r="F5" s="267" t="s">
        <v>34</v>
      </c>
      <c r="G5" s="264" t="s">
        <v>109</v>
      </c>
      <c r="H5" s="265"/>
      <c r="I5" s="266"/>
      <c r="J5" s="264" t="s">
        <v>110</v>
      </c>
      <c r="K5" s="265"/>
      <c r="L5" s="266"/>
      <c r="M5" s="264" t="s">
        <v>111</v>
      </c>
      <c r="N5" s="265"/>
      <c r="O5" s="266"/>
      <c r="P5" s="278" t="s">
        <v>34</v>
      </c>
      <c r="Q5" s="264" t="s">
        <v>109</v>
      </c>
      <c r="R5" s="265"/>
      <c r="S5" s="266"/>
      <c r="T5" s="264" t="s">
        <v>110</v>
      </c>
      <c r="U5" s="265"/>
      <c r="V5" s="266"/>
      <c r="W5" s="264" t="s">
        <v>111</v>
      </c>
      <c r="X5" s="265"/>
      <c r="Y5" s="266"/>
      <c r="Z5" s="267" t="s">
        <v>34</v>
      </c>
      <c r="AA5" s="264" t="s">
        <v>109</v>
      </c>
      <c r="AB5" s="265"/>
      <c r="AC5" s="266"/>
      <c r="AD5" s="264" t="s">
        <v>110</v>
      </c>
      <c r="AE5" s="265"/>
      <c r="AF5" s="266"/>
      <c r="AG5" s="264" t="s">
        <v>111</v>
      </c>
      <c r="AH5" s="265"/>
      <c r="AI5" s="266"/>
      <c r="AJ5" s="264" t="s">
        <v>112</v>
      </c>
      <c r="AK5" s="265"/>
      <c r="AL5" s="266"/>
      <c r="AM5" s="264" t="s">
        <v>95</v>
      </c>
      <c r="AN5" s="265"/>
      <c r="AO5" s="266"/>
    </row>
    <row r="6" spans="1:41" ht="29.25" customHeight="1">
      <c r="A6" s="74" t="s">
        <v>54</v>
      </c>
      <c r="B6" s="74" t="s">
        <v>55</v>
      </c>
      <c r="C6" s="258"/>
      <c r="D6" s="258"/>
      <c r="E6" s="277"/>
      <c r="F6" s="268"/>
      <c r="G6" s="42" t="s">
        <v>49</v>
      </c>
      <c r="H6" s="75" t="s">
        <v>85</v>
      </c>
      <c r="I6" s="75" t="s">
        <v>86</v>
      </c>
      <c r="J6" s="42" t="s">
        <v>49</v>
      </c>
      <c r="K6" s="75" t="s">
        <v>85</v>
      </c>
      <c r="L6" s="75" t="s">
        <v>86</v>
      </c>
      <c r="M6" s="42" t="s">
        <v>49</v>
      </c>
      <c r="N6" s="75" t="s">
        <v>85</v>
      </c>
      <c r="O6" s="44" t="s">
        <v>86</v>
      </c>
      <c r="P6" s="268"/>
      <c r="Q6" s="77" t="s">
        <v>49</v>
      </c>
      <c r="R6" s="20" t="s">
        <v>85</v>
      </c>
      <c r="S6" s="20" t="s">
        <v>86</v>
      </c>
      <c r="T6" s="77" t="s">
        <v>49</v>
      </c>
      <c r="U6" s="20" t="s">
        <v>85</v>
      </c>
      <c r="V6" s="19" t="s">
        <v>86</v>
      </c>
      <c r="W6" s="15" t="s">
        <v>49</v>
      </c>
      <c r="X6" s="77" t="s">
        <v>85</v>
      </c>
      <c r="Y6" s="20" t="s">
        <v>86</v>
      </c>
      <c r="Z6" s="268"/>
      <c r="AA6" s="42" t="s">
        <v>49</v>
      </c>
      <c r="AB6" s="74" t="s">
        <v>85</v>
      </c>
      <c r="AC6" s="74" t="s">
        <v>86</v>
      </c>
      <c r="AD6" s="42" t="s">
        <v>49</v>
      </c>
      <c r="AE6" s="74" t="s">
        <v>85</v>
      </c>
      <c r="AF6" s="74" t="s">
        <v>86</v>
      </c>
      <c r="AG6" s="42" t="s">
        <v>49</v>
      </c>
      <c r="AH6" s="75" t="s">
        <v>85</v>
      </c>
      <c r="AI6" s="75" t="s">
        <v>86</v>
      </c>
      <c r="AJ6" s="42" t="s">
        <v>49</v>
      </c>
      <c r="AK6" s="75" t="s">
        <v>85</v>
      </c>
      <c r="AL6" s="75" t="s">
        <v>86</v>
      </c>
      <c r="AM6" s="42" t="s">
        <v>49</v>
      </c>
      <c r="AN6" s="75" t="s">
        <v>85</v>
      </c>
      <c r="AO6" s="75" t="s">
        <v>86</v>
      </c>
    </row>
    <row r="7" spans="1:41" ht="19.5" customHeight="1">
      <c r="A7" s="21" t="s">
        <v>113</v>
      </c>
      <c r="B7" s="21" t="s">
        <v>113</v>
      </c>
      <c r="C7" s="21" t="s">
        <v>113</v>
      </c>
      <c r="D7" s="21" t="s">
        <v>34</v>
      </c>
      <c r="E7" s="58">
        <f>SUM(F7,P7,Z7)</f>
        <v>2427.53</v>
      </c>
      <c r="F7" s="58">
        <f>SUM(G7,J7,M7)</f>
        <v>2427.53</v>
      </c>
      <c r="G7" s="58">
        <f>SUM(H7:I7)</f>
        <v>2427.53</v>
      </c>
      <c r="H7" s="58">
        <v>2211.53</v>
      </c>
      <c r="I7" s="22">
        <v>216</v>
      </c>
      <c r="J7" s="58">
        <f>SUM(K7:L7)</f>
        <v>0</v>
      </c>
      <c r="K7" s="58">
        <v>0</v>
      </c>
      <c r="L7" s="22">
        <v>0</v>
      </c>
      <c r="M7" s="58">
        <f>SUM(N7:O7)</f>
        <v>0</v>
      </c>
      <c r="N7" s="58">
        <v>0</v>
      </c>
      <c r="O7" s="22">
        <v>0</v>
      </c>
      <c r="P7" s="23">
        <f>SUM(Q7,T7,W7)</f>
        <v>0</v>
      </c>
      <c r="Q7" s="58">
        <f>SUM(R7:S7)</f>
        <v>0</v>
      </c>
      <c r="R7" s="58">
        <v>0</v>
      </c>
      <c r="S7" s="22">
        <v>0</v>
      </c>
      <c r="T7" s="58">
        <f>SUM(U7:V7)</f>
        <v>0</v>
      </c>
      <c r="U7" s="58">
        <v>0</v>
      </c>
      <c r="V7" s="58">
        <v>0</v>
      </c>
      <c r="W7" s="58">
        <f>SUM(X7:Y7)</f>
        <v>0</v>
      </c>
      <c r="X7" s="58">
        <v>0</v>
      </c>
      <c r="Y7" s="22">
        <v>0</v>
      </c>
      <c r="Z7" s="23">
        <f>SUM(AA7,AD7,AG7,AJ7,AM7)</f>
        <v>0</v>
      </c>
      <c r="AA7" s="58">
        <f>SUM(AB7:AC7)</f>
        <v>0</v>
      </c>
      <c r="AB7" s="58"/>
      <c r="AC7" s="22"/>
      <c r="AD7" s="58">
        <f>SUM(AE7:AF7)</f>
        <v>0</v>
      </c>
      <c r="AE7" s="58">
        <v>0</v>
      </c>
      <c r="AF7" s="22">
        <v>0</v>
      </c>
      <c r="AG7" s="58">
        <f>SUM(AH7:AI7)</f>
        <v>0</v>
      </c>
      <c r="AH7" s="58">
        <v>0</v>
      </c>
      <c r="AI7" s="22">
        <v>0</v>
      </c>
      <c r="AJ7" s="58">
        <f>SUM(AK7:AL7)</f>
        <v>0</v>
      </c>
      <c r="AK7" s="58">
        <v>0</v>
      </c>
      <c r="AL7" s="22">
        <v>0</v>
      </c>
      <c r="AM7" s="58">
        <f>SUM(AN7:AO7)</f>
        <v>0</v>
      </c>
      <c r="AN7" s="58">
        <v>0</v>
      </c>
      <c r="AO7" s="22">
        <v>0</v>
      </c>
    </row>
    <row r="8" spans="1:41" ht="19.5" customHeight="1">
      <c r="A8" s="21"/>
      <c r="B8" s="21"/>
      <c r="C8" s="21"/>
      <c r="D8" s="21" t="s">
        <v>58</v>
      </c>
      <c r="E8" s="58">
        <f>SUM(F8,P8,Z8)</f>
        <v>821.13</v>
      </c>
      <c r="F8" s="58">
        <f>SUM(G8,J8,M8)</f>
        <v>821.13</v>
      </c>
      <c r="G8" s="58">
        <f>SUM(H8:I8)</f>
        <v>821.13</v>
      </c>
      <c r="H8" s="58">
        <v>704.73</v>
      </c>
      <c r="I8" s="22">
        <v>116.4</v>
      </c>
      <c r="J8" s="58">
        <f>SUM(K8:L8)</f>
        <v>0</v>
      </c>
      <c r="K8" s="58">
        <v>0</v>
      </c>
      <c r="L8" s="22">
        <v>0</v>
      </c>
      <c r="M8" s="58">
        <f>SUM(N8:O8)</f>
        <v>0</v>
      </c>
      <c r="N8" s="58">
        <v>0</v>
      </c>
      <c r="O8" s="22">
        <v>0</v>
      </c>
      <c r="P8" s="23">
        <f>SUM(Q8,T8,W8)</f>
        <v>0</v>
      </c>
      <c r="Q8" s="58">
        <f>SUM(R8:S8)</f>
        <v>0</v>
      </c>
      <c r="R8" s="58">
        <v>0</v>
      </c>
      <c r="S8" s="22">
        <v>0</v>
      </c>
      <c r="T8" s="58">
        <f>SUM(U8:V8)</f>
        <v>0</v>
      </c>
      <c r="U8" s="58">
        <v>0</v>
      </c>
      <c r="V8" s="58">
        <v>0</v>
      </c>
      <c r="W8" s="58">
        <f>SUM(X8:Y8)</f>
        <v>0</v>
      </c>
      <c r="X8" s="58">
        <v>0</v>
      </c>
      <c r="Y8" s="22">
        <v>0</v>
      </c>
      <c r="Z8" s="23">
        <f>SUM(AA8,AD8,AG8,AJ8,AM8)</f>
        <v>0</v>
      </c>
      <c r="AA8" s="58">
        <f>SUM(AB8:AC8)</f>
        <v>0</v>
      </c>
      <c r="AB8" s="58"/>
      <c r="AC8" s="22"/>
      <c r="AD8" s="58">
        <f>SUM(AE8:AF8)</f>
        <v>0</v>
      </c>
      <c r="AE8" s="58">
        <v>0</v>
      </c>
      <c r="AF8" s="22">
        <v>0</v>
      </c>
      <c r="AG8" s="58">
        <f>SUM(AH8:AI8)</f>
        <v>0</v>
      </c>
      <c r="AH8" s="58">
        <v>0</v>
      </c>
      <c r="AI8" s="22">
        <v>0</v>
      </c>
      <c r="AJ8" s="58">
        <f>SUM(AK8:AL8)</f>
        <v>0</v>
      </c>
      <c r="AK8" s="58">
        <v>0</v>
      </c>
      <c r="AL8" s="22">
        <v>0</v>
      </c>
      <c r="AM8" s="58">
        <f>SUM(AN8:AO8)</f>
        <v>0</v>
      </c>
      <c r="AN8" s="58">
        <v>0</v>
      </c>
      <c r="AO8" s="22">
        <v>0</v>
      </c>
    </row>
    <row r="9" spans="1:41" ht="19.5" customHeight="1">
      <c r="A9" s="21"/>
      <c r="B9" s="21"/>
      <c r="C9" s="21"/>
      <c r="D9" s="144" t="s">
        <v>794</v>
      </c>
      <c r="E9" s="58">
        <v>299.12</v>
      </c>
      <c r="F9" s="58">
        <v>299.12</v>
      </c>
      <c r="G9" s="58">
        <v>299.12</v>
      </c>
      <c r="H9" s="58">
        <v>299.12</v>
      </c>
      <c r="I9" s="22"/>
      <c r="J9" s="58"/>
      <c r="K9" s="58"/>
      <c r="L9" s="22"/>
      <c r="M9" s="58"/>
      <c r="N9" s="58"/>
      <c r="O9" s="22"/>
      <c r="P9" s="23"/>
      <c r="Q9" s="58"/>
      <c r="R9" s="58"/>
      <c r="S9" s="22"/>
      <c r="T9" s="58"/>
      <c r="U9" s="58"/>
      <c r="V9" s="58"/>
      <c r="W9" s="58"/>
      <c r="X9" s="58"/>
      <c r="Y9" s="22"/>
      <c r="Z9" s="23"/>
      <c r="AA9" s="58"/>
      <c r="AB9" s="58"/>
      <c r="AC9" s="22"/>
      <c r="AD9" s="58"/>
      <c r="AE9" s="58"/>
      <c r="AF9" s="22"/>
      <c r="AG9" s="58"/>
      <c r="AH9" s="58"/>
      <c r="AI9" s="22"/>
      <c r="AJ9" s="58"/>
      <c r="AK9" s="58"/>
      <c r="AL9" s="22"/>
      <c r="AM9" s="58"/>
      <c r="AN9" s="58"/>
      <c r="AO9" s="22"/>
    </row>
    <row r="10" spans="1:41" ht="19.5" customHeight="1">
      <c r="A10" s="21" t="s">
        <v>114</v>
      </c>
      <c r="B10" s="21" t="s">
        <v>64</v>
      </c>
      <c r="C10" s="21" t="s">
        <v>61</v>
      </c>
      <c r="D10" s="21" t="s">
        <v>115</v>
      </c>
      <c r="E10" s="58">
        <f>SUM(F10,P10,Z10)</f>
        <v>213.83</v>
      </c>
      <c r="F10" s="58">
        <v>213.83</v>
      </c>
      <c r="G10" s="58">
        <f>SUM(H10:I10)</f>
        <v>213.83</v>
      </c>
      <c r="H10" s="58">
        <v>213.83</v>
      </c>
      <c r="I10" s="22"/>
      <c r="J10" s="58">
        <f>SUM(K10:L10)</f>
        <v>0</v>
      </c>
      <c r="K10" s="58">
        <v>0</v>
      </c>
      <c r="L10" s="22">
        <v>0</v>
      </c>
      <c r="M10" s="58">
        <f>SUM(N10:O10)</f>
        <v>0</v>
      </c>
      <c r="N10" s="58">
        <v>0</v>
      </c>
      <c r="O10" s="22">
        <v>0</v>
      </c>
      <c r="P10" s="23">
        <f>SUM(Q10,T10,W10)</f>
        <v>0</v>
      </c>
      <c r="Q10" s="58">
        <f>SUM(R10:S10)</f>
        <v>0</v>
      </c>
      <c r="R10" s="58">
        <v>0</v>
      </c>
      <c r="S10" s="22">
        <v>0</v>
      </c>
      <c r="T10" s="58">
        <f>SUM(U10:V10)</f>
        <v>0</v>
      </c>
      <c r="U10" s="58">
        <v>0</v>
      </c>
      <c r="V10" s="58">
        <v>0</v>
      </c>
      <c r="W10" s="58">
        <f>SUM(X10:Y10)</f>
        <v>0</v>
      </c>
      <c r="X10" s="58">
        <v>0</v>
      </c>
      <c r="Y10" s="22">
        <v>0</v>
      </c>
      <c r="Z10" s="23">
        <f>SUM(AA10,AD10,AG10,AJ10,AM10)</f>
        <v>0</v>
      </c>
      <c r="AA10" s="58">
        <f>SUM(AB10:AC10)</f>
        <v>0</v>
      </c>
      <c r="AB10" s="58"/>
      <c r="AC10" s="22"/>
      <c r="AD10" s="58">
        <f>SUM(AE10:AF10)</f>
        <v>0</v>
      </c>
      <c r="AE10" s="58">
        <v>0</v>
      </c>
      <c r="AF10" s="22">
        <v>0</v>
      </c>
      <c r="AG10" s="58">
        <f>SUM(AH10:AI10)</f>
        <v>0</v>
      </c>
      <c r="AH10" s="58">
        <v>0</v>
      </c>
      <c r="AI10" s="22">
        <v>0</v>
      </c>
      <c r="AJ10" s="58">
        <f>SUM(AK10:AL10)</f>
        <v>0</v>
      </c>
      <c r="AK10" s="58">
        <v>0</v>
      </c>
      <c r="AL10" s="22">
        <v>0</v>
      </c>
      <c r="AM10" s="58">
        <f>SUM(AN10:AO10)</f>
        <v>0</v>
      </c>
      <c r="AN10" s="58">
        <v>0</v>
      </c>
      <c r="AO10" s="22">
        <v>0</v>
      </c>
    </row>
    <row r="11" spans="1:41" ht="19.5" customHeight="1">
      <c r="A11" s="21" t="s">
        <v>114</v>
      </c>
      <c r="B11" s="21" t="s">
        <v>66</v>
      </c>
      <c r="C11" s="21" t="s">
        <v>61</v>
      </c>
      <c r="D11" s="21" t="s">
        <v>116</v>
      </c>
      <c r="E11" s="58">
        <f>SUM(F11,P11,Z11)</f>
        <v>59.72</v>
      </c>
      <c r="F11" s="58">
        <v>59.72</v>
      </c>
      <c r="G11" s="58">
        <f>SUM(H11:I11)</f>
        <v>59.72</v>
      </c>
      <c r="H11" s="58">
        <v>59.72</v>
      </c>
      <c r="I11" s="22"/>
      <c r="J11" s="58">
        <f>SUM(K11:L11)</f>
        <v>0</v>
      </c>
      <c r="K11" s="58">
        <v>0</v>
      </c>
      <c r="L11" s="22">
        <v>0</v>
      </c>
      <c r="M11" s="58">
        <f>SUM(N11:O11)</f>
        <v>0</v>
      </c>
      <c r="N11" s="58">
        <v>0</v>
      </c>
      <c r="O11" s="22">
        <v>0</v>
      </c>
      <c r="P11" s="23">
        <f>SUM(Q11,T11,W11)</f>
        <v>0</v>
      </c>
      <c r="Q11" s="58">
        <f>SUM(R11:S11)</f>
        <v>0</v>
      </c>
      <c r="R11" s="58">
        <v>0</v>
      </c>
      <c r="S11" s="22">
        <v>0</v>
      </c>
      <c r="T11" s="58">
        <f>SUM(U11:V11)</f>
        <v>0</v>
      </c>
      <c r="U11" s="58">
        <v>0</v>
      </c>
      <c r="V11" s="58">
        <v>0</v>
      </c>
      <c r="W11" s="58">
        <f>SUM(X11:Y11)</f>
        <v>0</v>
      </c>
      <c r="X11" s="58">
        <v>0</v>
      </c>
      <c r="Y11" s="22">
        <v>0</v>
      </c>
      <c r="Z11" s="23">
        <f>SUM(AA11,AD11,AG11,AJ11,AM11)</f>
        <v>0</v>
      </c>
      <c r="AA11" s="58">
        <f>SUM(AB11:AC11)</f>
        <v>0</v>
      </c>
      <c r="AB11" s="58"/>
      <c r="AC11" s="22"/>
      <c r="AD11" s="58">
        <f>SUM(AE11:AF11)</f>
        <v>0</v>
      </c>
      <c r="AE11" s="58">
        <v>0</v>
      </c>
      <c r="AF11" s="22">
        <v>0</v>
      </c>
      <c r="AG11" s="58">
        <f>SUM(AH11:AI11)</f>
        <v>0</v>
      </c>
      <c r="AH11" s="58">
        <v>0</v>
      </c>
      <c r="AI11" s="22">
        <v>0</v>
      </c>
      <c r="AJ11" s="58">
        <f>SUM(AK11:AL11)</f>
        <v>0</v>
      </c>
      <c r="AK11" s="58">
        <v>0</v>
      </c>
      <c r="AL11" s="22">
        <v>0</v>
      </c>
      <c r="AM11" s="58">
        <f>SUM(AN11:AO11)</f>
        <v>0</v>
      </c>
      <c r="AN11" s="58">
        <v>0</v>
      </c>
      <c r="AO11" s="22">
        <v>0</v>
      </c>
    </row>
    <row r="12" spans="1:41" ht="19.5" customHeight="1">
      <c r="A12" s="21" t="s">
        <v>114</v>
      </c>
      <c r="B12" s="21" t="s">
        <v>60</v>
      </c>
      <c r="C12" s="21" t="s">
        <v>61</v>
      </c>
      <c r="D12" s="21" t="s">
        <v>117</v>
      </c>
      <c r="E12" s="58">
        <f aca="true" t="shared" si="0" ref="E12:E23">SUM(F12,P12,Z12)</f>
        <v>25.57</v>
      </c>
      <c r="F12" s="58">
        <v>25.57</v>
      </c>
      <c r="G12" s="58">
        <f aca="true" t="shared" si="1" ref="G12:G23">SUM(H12:I12)</f>
        <v>25.57</v>
      </c>
      <c r="H12" s="58">
        <v>25.57</v>
      </c>
      <c r="I12" s="22"/>
      <c r="J12" s="58">
        <f aca="true" t="shared" si="2" ref="J12:J17">SUM(K12:L12)</f>
        <v>0</v>
      </c>
      <c r="K12" s="58">
        <v>0</v>
      </c>
      <c r="L12" s="22">
        <v>0</v>
      </c>
      <c r="M12" s="58">
        <f aca="true" t="shared" si="3" ref="M12:M17">SUM(N12:O12)</f>
        <v>0</v>
      </c>
      <c r="N12" s="58">
        <v>0</v>
      </c>
      <c r="O12" s="22">
        <v>0</v>
      </c>
      <c r="P12" s="23">
        <f aca="true" t="shared" si="4" ref="P12:P17">SUM(Q12,T12,W12)</f>
        <v>0</v>
      </c>
      <c r="Q12" s="58">
        <f aca="true" t="shared" si="5" ref="Q12:Q17">SUM(R12:S12)</f>
        <v>0</v>
      </c>
      <c r="R12" s="58">
        <v>0</v>
      </c>
      <c r="S12" s="22">
        <v>0</v>
      </c>
      <c r="T12" s="58">
        <f aca="true" t="shared" si="6" ref="T12:T17">SUM(U12:V12)</f>
        <v>0</v>
      </c>
      <c r="U12" s="58">
        <v>0</v>
      </c>
      <c r="V12" s="58">
        <v>0</v>
      </c>
      <c r="W12" s="58">
        <f aca="true" t="shared" si="7" ref="W12:W17">SUM(X12:Y12)</f>
        <v>0</v>
      </c>
      <c r="X12" s="58">
        <v>0</v>
      </c>
      <c r="Y12" s="22">
        <v>0</v>
      </c>
      <c r="Z12" s="23">
        <f aca="true" t="shared" si="8" ref="Z12:Z17">SUM(AA12,AD12,AG12,AJ12,AM12)</f>
        <v>0</v>
      </c>
      <c r="AA12" s="58">
        <f aca="true" t="shared" si="9" ref="AA12:AA17">SUM(AB12:AC12)</f>
        <v>0</v>
      </c>
      <c r="AB12" s="58"/>
      <c r="AC12" s="22"/>
      <c r="AD12" s="58">
        <f aca="true" t="shared" si="10" ref="AD12:AD17">SUM(AE12:AF12)</f>
        <v>0</v>
      </c>
      <c r="AE12" s="58">
        <v>0</v>
      </c>
      <c r="AF12" s="22">
        <v>0</v>
      </c>
      <c r="AG12" s="58">
        <f aca="true" t="shared" si="11" ref="AG12:AG17">SUM(AH12:AI12)</f>
        <v>0</v>
      </c>
      <c r="AH12" s="58">
        <v>0</v>
      </c>
      <c r="AI12" s="22">
        <v>0</v>
      </c>
      <c r="AJ12" s="58">
        <f aca="true" t="shared" si="12" ref="AJ12:AJ17">SUM(AK12:AL12)</f>
        <v>0</v>
      </c>
      <c r="AK12" s="58">
        <v>0</v>
      </c>
      <c r="AL12" s="22">
        <v>0</v>
      </c>
      <c r="AM12" s="58">
        <f aca="true" t="shared" si="13" ref="AM12:AM17">SUM(AN12:AO12)</f>
        <v>0</v>
      </c>
      <c r="AN12" s="58">
        <v>0</v>
      </c>
      <c r="AO12" s="22">
        <v>0</v>
      </c>
    </row>
    <row r="13" spans="1:41" ht="19.5" customHeight="1">
      <c r="A13" s="21" t="s">
        <v>113</v>
      </c>
      <c r="B13" s="21" t="s">
        <v>113</v>
      </c>
      <c r="C13" s="21" t="s">
        <v>113</v>
      </c>
      <c r="D13" s="21" t="s">
        <v>118</v>
      </c>
      <c r="E13" s="58">
        <f t="shared" si="0"/>
        <v>167.55</v>
      </c>
      <c r="F13" s="58">
        <f>SUM(G13,J13,M13)</f>
        <v>167.55</v>
      </c>
      <c r="G13" s="58">
        <f t="shared" si="1"/>
        <v>167.55</v>
      </c>
      <c r="H13" s="58">
        <v>51.55</v>
      </c>
      <c r="I13" s="22">
        <v>116</v>
      </c>
      <c r="J13" s="58">
        <f t="shared" si="2"/>
        <v>0</v>
      </c>
      <c r="K13" s="58">
        <v>0</v>
      </c>
      <c r="L13" s="22">
        <v>0</v>
      </c>
      <c r="M13" s="58">
        <f t="shared" si="3"/>
        <v>0</v>
      </c>
      <c r="N13" s="58">
        <v>0</v>
      </c>
      <c r="O13" s="22">
        <v>0</v>
      </c>
      <c r="P13" s="23">
        <f t="shared" si="4"/>
        <v>0</v>
      </c>
      <c r="Q13" s="58">
        <f t="shared" si="5"/>
        <v>0</v>
      </c>
      <c r="R13" s="58">
        <v>0</v>
      </c>
      <c r="S13" s="22">
        <v>0</v>
      </c>
      <c r="T13" s="58">
        <f t="shared" si="6"/>
        <v>0</v>
      </c>
      <c r="U13" s="58">
        <v>0</v>
      </c>
      <c r="V13" s="58">
        <v>0</v>
      </c>
      <c r="W13" s="58">
        <f t="shared" si="7"/>
        <v>0</v>
      </c>
      <c r="X13" s="58">
        <v>0</v>
      </c>
      <c r="Y13" s="22">
        <v>0</v>
      </c>
      <c r="Z13" s="23">
        <f t="shared" si="8"/>
        <v>0</v>
      </c>
      <c r="AA13" s="58">
        <f t="shared" si="9"/>
        <v>0</v>
      </c>
      <c r="AB13" s="58"/>
      <c r="AC13" s="22"/>
      <c r="AD13" s="58">
        <f t="shared" si="10"/>
        <v>0</v>
      </c>
      <c r="AE13" s="58">
        <v>0</v>
      </c>
      <c r="AF13" s="22">
        <v>0</v>
      </c>
      <c r="AG13" s="58">
        <f t="shared" si="11"/>
        <v>0</v>
      </c>
      <c r="AH13" s="58">
        <v>0</v>
      </c>
      <c r="AI13" s="22">
        <v>0</v>
      </c>
      <c r="AJ13" s="58">
        <f t="shared" si="12"/>
        <v>0</v>
      </c>
      <c r="AK13" s="58">
        <v>0</v>
      </c>
      <c r="AL13" s="22">
        <v>0</v>
      </c>
      <c r="AM13" s="58">
        <f t="shared" si="13"/>
        <v>0</v>
      </c>
      <c r="AN13" s="58">
        <v>0</v>
      </c>
      <c r="AO13" s="22">
        <v>0</v>
      </c>
    </row>
    <row r="14" spans="1:41" ht="19.5" customHeight="1">
      <c r="A14" s="21" t="s">
        <v>119</v>
      </c>
      <c r="B14" s="21" t="s">
        <v>64</v>
      </c>
      <c r="C14" s="21" t="s">
        <v>61</v>
      </c>
      <c r="D14" s="21" t="s">
        <v>120</v>
      </c>
      <c r="E14" s="58">
        <f t="shared" si="0"/>
        <v>64.65</v>
      </c>
      <c r="F14" s="58">
        <v>64.65</v>
      </c>
      <c r="G14" s="58">
        <f t="shared" si="1"/>
        <v>64.65</v>
      </c>
      <c r="H14" s="58">
        <v>42.65</v>
      </c>
      <c r="I14" s="22">
        <v>22</v>
      </c>
      <c r="J14" s="58">
        <f t="shared" si="2"/>
        <v>0</v>
      </c>
      <c r="K14" s="58">
        <v>0</v>
      </c>
      <c r="L14" s="22">
        <v>0</v>
      </c>
      <c r="M14" s="58">
        <f t="shared" si="3"/>
        <v>0</v>
      </c>
      <c r="N14" s="58">
        <v>0</v>
      </c>
      <c r="O14" s="22">
        <v>0</v>
      </c>
      <c r="P14" s="23">
        <f t="shared" si="4"/>
        <v>0</v>
      </c>
      <c r="Q14" s="58">
        <f t="shared" si="5"/>
        <v>0</v>
      </c>
      <c r="R14" s="58">
        <v>0</v>
      </c>
      <c r="S14" s="22">
        <v>0</v>
      </c>
      <c r="T14" s="58">
        <f t="shared" si="6"/>
        <v>0</v>
      </c>
      <c r="U14" s="58">
        <v>0</v>
      </c>
      <c r="V14" s="58">
        <v>0</v>
      </c>
      <c r="W14" s="58">
        <f t="shared" si="7"/>
        <v>0</v>
      </c>
      <c r="X14" s="58">
        <v>0</v>
      </c>
      <c r="Y14" s="22">
        <v>0</v>
      </c>
      <c r="Z14" s="23">
        <f t="shared" si="8"/>
        <v>0</v>
      </c>
      <c r="AA14" s="58">
        <f t="shared" si="9"/>
        <v>0</v>
      </c>
      <c r="AB14" s="58"/>
      <c r="AC14" s="22"/>
      <c r="AD14" s="58">
        <f t="shared" si="10"/>
        <v>0</v>
      </c>
      <c r="AE14" s="58">
        <v>0</v>
      </c>
      <c r="AF14" s="22">
        <v>0</v>
      </c>
      <c r="AG14" s="58">
        <f t="shared" si="11"/>
        <v>0</v>
      </c>
      <c r="AH14" s="58">
        <v>0</v>
      </c>
      <c r="AI14" s="22">
        <v>0</v>
      </c>
      <c r="AJ14" s="58">
        <f t="shared" si="12"/>
        <v>0</v>
      </c>
      <c r="AK14" s="58">
        <v>0</v>
      </c>
      <c r="AL14" s="22">
        <v>0</v>
      </c>
      <c r="AM14" s="58">
        <f t="shared" si="13"/>
        <v>0</v>
      </c>
      <c r="AN14" s="58">
        <v>0</v>
      </c>
      <c r="AO14" s="22">
        <v>0</v>
      </c>
    </row>
    <row r="15" spans="1:41" ht="19.5" customHeight="1">
      <c r="A15" s="21" t="s">
        <v>119</v>
      </c>
      <c r="B15" s="21" t="s">
        <v>66</v>
      </c>
      <c r="C15" s="21" t="s">
        <v>61</v>
      </c>
      <c r="D15" s="21" t="s">
        <v>121</v>
      </c>
      <c r="E15" s="58">
        <f t="shared" si="0"/>
        <v>1.86</v>
      </c>
      <c r="F15" s="58">
        <v>1.86</v>
      </c>
      <c r="G15" s="58">
        <f t="shared" si="1"/>
        <v>1.86</v>
      </c>
      <c r="H15" s="58">
        <v>1.86</v>
      </c>
      <c r="I15" s="22"/>
      <c r="J15" s="58">
        <f t="shared" si="2"/>
        <v>0</v>
      </c>
      <c r="K15" s="58">
        <v>0</v>
      </c>
      <c r="L15" s="22">
        <v>0</v>
      </c>
      <c r="M15" s="58">
        <f t="shared" si="3"/>
        <v>0</v>
      </c>
      <c r="N15" s="58">
        <v>0</v>
      </c>
      <c r="O15" s="22">
        <v>0</v>
      </c>
      <c r="P15" s="23">
        <f t="shared" si="4"/>
        <v>0</v>
      </c>
      <c r="Q15" s="58">
        <f t="shared" si="5"/>
        <v>0</v>
      </c>
      <c r="R15" s="58">
        <v>0</v>
      </c>
      <c r="S15" s="22">
        <v>0</v>
      </c>
      <c r="T15" s="58">
        <f t="shared" si="6"/>
        <v>0</v>
      </c>
      <c r="U15" s="58">
        <v>0</v>
      </c>
      <c r="V15" s="58">
        <v>0</v>
      </c>
      <c r="W15" s="58">
        <f t="shared" si="7"/>
        <v>0</v>
      </c>
      <c r="X15" s="58">
        <v>0</v>
      </c>
      <c r="Y15" s="22">
        <v>0</v>
      </c>
      <c r="Z15" s="23">
        <f t="shared" si="8"/>
        <v>0</v>
      </c>
      <c r="AA15" s="58">
        <f t="shared" si="9"/>
        <v>0</v>
      </c>
      <c r="AB15" s="58"/>
      <c r="AC15" s="22"/>
      <c r="AD15" s="58">
        <f t="shared" si="10"/>
        <v>0</v>
      </c>
      <c r="AE15" s="58">
        <v>0</v>
      </c>
      <c r="AF15" s="22">
        <v>0</v>
      </c>
      <c r="AG15" s="58">
        <f t="shared" si="11"/>
        <v>0</v>
      </c>
      <c r="AH15" s="58">
        <v>0</v>
      </c>
      <c r="AI15" s="22">
        <v>0</v>
      </c>
      <c r="AJ15" s="58">
        <f t="shared" si="12"/>
        <v>0</v>
      </c>
      <c r="AK15" s="58">
        <v>0</v>
      </c>
      <c r="AL15" s="22">
        <v>0</v>
      </c>
      <c r="AM15" s="58">
        <f t="shared" si="13"/>
        <v>0</v>
      </c>
      <c r="AN15" s="58">
        <v>0</v>
      </c>
      <c r="AO15" s="22">
        <v>0</v>
      </c>
    </row>
    <row r="16" spans="1:41" ht="19.5" customHeight="1">
      <c r="A16" s="21" t="s">
        <v>119</v>
      </c>
      <c r="B16" s="21" t="s">
        <v>60</v>
      </c>
      <c r="C16" s="21" t="s">
        <v>61</v>
      </c>
      <c r="D16" s="21" t="s">
        <v>122</v>
      </c>
      <c r="E16" s="58">
        <f t="shared" si="0"/>
        <v>3.19</v>
      </c>
      <c r="F16" s="58">
        <v>3.19</v>
      </c>
      <c r="G16" s="58">
        <f t="shared" si="1"/>
        <v>3.19</v>
      </c>
      <c r="H16" s="58">
        <v>3.19</v>
      </c>
      <c r="I16" s="22"/>
      <c r="J16" s="58">
        <f t="shared" si="2"/>
        <v>0</v>
      </c>
      <c r="K16" s="58">
        <v>0</v>
      </c>
      <c r="L16" s="22">
        <v>0</v>
      </c>
      <c r="M16" s="58">
        <f t="shared" si="3"/>
        <v>0</v>
      </c>
      <c r="N16" s="58">
        <v>0</v>
      </c>
      <c r="O16" s="22">
        <v>0</v>
      </c>
      <c r="P16" s="23">
        <f t="shared" si="4"/>
        <v>0</v>
      </c>
      <c r="Q16" s="58">
        <f t="shared" si="5"/>
        <v>0</v>
      </c>
      <c r="R16" s="58">
        <v>0</v>
      </c>
      <c r="S16" s="22">
        <v>0</v>
      </c>
      <c r="T16" s="58">
        <f t="shared" si="6"/>
        <v>0</v>
      </c>
      <c r="U16" s="58">
        <v>0</v>
      </c>
      <c r="V16" s="58">
        <v>0</v>
      </c>
      <c r="W16" s="58">
        <f t="shared" si="7"/>
        <v>0</v>
      </c>
      <c r="X16" s="58">
        <v>0</v>
      </c>
      <c r="Y16" s="22">
        <v>0</v>
      </c>
      <c r="Z16" s="23">
        <f t="shared" si="8"/>
        <v>0</v>
      </c>
      <c r="AA16" s="58">
        <f t="shared" si="9"/>
        <v>0</v>
      </c>
      <c r="AB16" s="58"/>
      <c r="AC16" s="22"/>
      <c r="AD16" s="58">
        <f t="shared" si="10"/>
        <v>0</v>
      </c>
      <c r="AE16" s="58">
        <v>0</v>
      </c>
      <c r="AF16" s="22">
        <v>0</v>
      </c>
      <c r="AG16" s="58">
        <f t="shared" si="11"/>
        <v>0</v>
      </c>
      <c r="AH16" s="58">
        <v>0</v>
      </c>
      <c r="AI16" s="22">
        <v>0</v>
      </c>
      <c r="AJ16" s="58">
        <f t="shared" si="12"/>
        <v>0</v>
      </c>
      <c r="AK16" s="58">
        <v>0</v>
      </c>
      <c r="AL16" s="22">
        <v>0</v>
      </c>
      <c r="AM16" s="58">
        <f t="shared" si="13"/>
        <v>0</v>
      </c>
      <c r="AN16" s="58">
        <v>0</v>
      </c>
      <c r="AO16" s="22">
        <v>0</v>
      </c>
    </row>
    <row r="17" spans="1:41" ht="19.5" customHeight="1">
      <c r="A17" s="21" t="s">
        <v>119</v>
      </c>
      <c r="B17" s="21" t="s">
        <v>79</v>
      </c>
      <c r="C17" s="21" t="s">
        <v>61</v>
      </c>
      <c r="D17" s="21" t="s">
        <v>123</v>
      </c>
      <c r="E17" s="58">
        <f t="shared" si="0"/>
        <v>2.48</v>
      </c>
      <c r="F17" s="58">
        <v>2.48</v>
      </c>
      <c r="G17" s="58">
        <f t="shared" si="1"/>
        <v>2.48</v>
      </c>
      <c r="H17" s="58">
        <v>2.48</v>
      </c>
      <c r="I17" s="22"/>
      <c r="J17" s="58">
        <f t="shared" si="2"/>
        <v>0</v>
      </c>
      <c r="K17" s="58">
        <v>0</v>
      </c>
      <c r="L17" s="22">
        <v>0</v>
      </c>
      <c r="M17" s="58">
        <f t="shared" si="3"/>
        <v>0</v>
      </c>
      <c r="N17" s="58">
        <v>0</v>
      </c>
      <c r="O17" s="22">
        <v>0</v>
      </c>
      <c r="P17" s="23">
        <f t="shared" si="4"/>
        <v>0</v>
      </c>
      <c r="Q17" s="58">
        <f t="shared" si="5"/>
        <v>0</v>
      </c>
      <c r="R17" s="58">
        <v>0</v>
      </c>
      <c r="S17" s="22">
        <v>0</v>
      </c>
      <c r="T17" s="58">
        <f t="shared" si="6"/>
        <v>0</v>
      </c>
      <c r="U17" s="58">
        <v>0</v>
      </c>
      <c r="V17" s="58">
        <v>0</v>
      </c>
      <c r="W17" s="58">
        <f t="shared" si="7"/>
        <v>0</v>
      </c>
      <c r="X17" s="58">
        <v>0</v>
      </c>
      <c r="Y17" s="22">
        <v>0</v>
      </c>
      <c r="Z17" s="23">
        <f t="shared" si="8"/>
        <v>0</v>
      </c>
      <c r="AA17" s="58">
        <f t="shared" si="9"/>
        <v>0</v>
      </c>
      <c r="AB17" s="58"/>
      <c r="AC17" s="22"/>
      <c r="AD17" s="58">
        <f t="shared" si="10"/>
        <v>0</v>
      </c>
      <c r="AE17" s="58">
        <v>0</v>
      </c>
      <c r="AF17" s="22">
        <v>0</v>
      </c>
      <c r="AG17" s="58">
        <f t="shared" si="11"/>
        <v>0</v>
      </c>
      <c r="AH17" s="58">
        <v>0</v>
      </c>
      <c r="AI17" s="22">
        <v>0</v>
      </c>
      <c r="AJ17" s="58">
        <f t="shared" si="12"/>
        <v>0</v>
      </c>
      <c r="AK17" s="58">
        <v>0</v>
      </c>
      <c r="AL17" s="22">
        <v>0</v>
      </c>
      <c r="AM17" s="58">
        <f t="shared" si="13"/>
        <v>0</v>
      </c>
      <c r="AN17" s="58">
        <v>0</v>
      </c>
      <c r="AO17" s="22">
        <v>0</v>
      </c>
    </row>
    <row r="18" spans="1:41" ht="19.5" customHeight="1">
      <c r="A18" s="21" t="s">
        <v>119</v>
      </c>
      <c r="B18" s="21" t="s">
        <v>75</v>
      </c>
      <c r="C18" s="21" t="s">
        <v>61</v>
      </c>
      <c r="D18" s="21" t="s">
        <v>124</v>
      </c>
      <c r="E18" s="58">
        <f t="shared" si="0"/>
        <v>95.77000000000001</v>
      </c>
      <c r="F18" s="58">
        <f aca="true" t="shared" si="14" ref="F18:F23">SUM(G18,J18,M18)</f>
        <v>95.77000000000001</v>
      </c>
      <c r="G18" s="58">
        <f t="shared" si="1"/>
        <v>95.77000000000001</v>
      </c>
      <c r="H18" s="58">
        <v>1.37</v>
      </c>
      <c r="I18" s="22">
        <v>94.4</v>
      </c>
      <c r="J18" s="58"/>
      <c r="K18" s="58"/>
      <c r="L18" s="22"/>
      <c r="M18" s="58"/>
      <c r="N18" s="58"/>
      <c r="O18" s="22"/>
      <c r="P18" s="23"/>
      <c r="Q18" s="58"/>
      <c r="R18" s="58"/>
      <c r="S18" s="22"/>
      <c r="T18" s="58"/>
      <c r="U18" s="58"/>
      <c r="V18" s="58"/>
      <c r="W18" s="58"/>
      <c r="X18" s="58"/>
      <c r="Y18" s="22"/>
      <c r="Z18" s="23"/>
      <c r="AA18" s="58"/>
      <c r="AB18" s="58"/>
      <c r="AC18" s="22"/>
      <c r="AD18" s="58"/>
      <c r="AE18" s="58"/>
      <c r="AF18" s="22"/>
      <c r="AG18" s="58"/>
      <c r="AH18" s="58"/>
      <c r="AI18" s="22"/>
      <c r="AJ18" s="58"/>
      <c r="AK18" s="58"/>
      <c r="AL18" s="22"/>
      <c r="AM18" s="58"/>
      <c r="AN18" s="58"/>
      <c r="AO18" s="22"/>
    </row>
    <row r="19" spans="1:41" ht="19.5" customHeight="1">
      <c r="A19" s="21"/>
      <c r="B19" s="21"/>
      <c r="C19" s="21"/>
      <c r="D19" s="21" t="s">
        <v>125</v>
      </c>
      <c r="E19" s="58">
        <f t="shared" si="0"/>
        <v>169.44</v>
      </c>
      <c r="F19" s="58">
        <f t="shared" si="14"/>
        <v>169.44</v>
      </c>
      <c r="G19" s="58">
        <f t="shared" si="1"/>
        <v>169.44</v>
      </c>
      <c r="H19" s="58">
        <v>169.44</v>
      </c>
      <c r="I19" s="22"/>
      <c r="J19" s="58"/>
      <c r="K19" s="58"/>
      <c r="L19" s="22"/>
      <c r="M19" s="58"/>
      <c r="N19" s="58"/>
      <c r="O19" s="22"/>
      <c r="P19" s="23"/>
      <c r="Q19" s="58"/>
      <c r="R19" s="58"/>
      <c r="S19" s="22"/>
      <c r="T19" s="58"/>
      <c r="U19" s="58"/>
      <c r="V19" s="58"/>
      <c r="W19" s="58"/>
      <c r="X19" s="58"/>
      <c r="Y19" s="22"/>
      <c r="Z19" s="23"/>
      <c r="AA19" s="58"/>
      <c r="AB19" s="58"/>
      <c r="AC19" s="22"/>
      <c r="AD19" s="58"/>
      <c r="AE19" s="58"/>
      <c r="AF19" s="22"/>
      <c r="AG19" s="58"/>
      <c r="AH19" s="58"/>
      <c r="AI19" s="22"/>
      <c r="AJ19" s="58"/>
      <c r="AK19" s="58"/>
      <c r="AL19" s="22"/>
      <c r="AM19" s="58"/>
      <c r="AN19" s="58"/>
      <c r="AO19" s="22"/>
    </row>
    <row r="20" spans="1:41" ht="19.5" customHeight="1">
      <c r="A20" s="61">
        <v>505</v>
      </c>
      <c r="B20" s="21" t="s">
        <v>64</v>
      </c>
      <c r="C20" s="21"/>
      <c r="D20" s="21" t="s">
        <v>126</v>
      </c>
      <c r="E20" s="58">
        <f t="shared" si="0"/>
        <v>144.26</v>
      </c>
      <c r="F20" s="58">
        <f t="shared" si="14"/>
        <v>144.26</v>
      </c>
      <c r="G20" s="58">
        <f t="shared" si="1"/>
        <v>144.26</v>
      </c>
      <c r="H20" s="58">
        <v>144.26</v>
      </c>
      <c r="I20" s="22"/>
      <c r="J20" s="58"/>
      <c r="K20" s="58"/>
      <c r="L20" s="22"/>
      <c r="M20" s="58"/>
      <c r="N20" s="58"/>
      <c r="O20" s="22"/>
      <c r="P20" s="23"/>
      <c r="Q20" s="58"/>
      <c r="R20" s="58"/>
      <c r="S20" s="22"/>
      <c r="T20" s="58"/>
      <c r="U20" s="58"/>
      <c r="V20" s="58"/>
      <c r="W20" s="58"/>
      <c r="X20" s="58"/>
      <c r="Y20" s="22"/>
      <c r="Z20" s="23"/>
      <c r="AA20" s="58"/>
      <c r="AB20" s="58"/>
      <c r="AC20" s="22"/>
      <c r="AD20" s="58"/>
      <c r="AE20" s="58"/>
      <c r="AF20" s="22"/>
      <c r="AG20" s="58"/>
      <c r="AH20" s="58"/>
      <c r="AI20" s="22"/>
      <c r="AJ20" s="58"/>
      <c r="AK20" s="58"/>
      <c r="AL20" s="22"/>
      <c r="AM20" s="58"/>
      <c r="AN20" s="58"/>
      <c r="AO20" s="22"/>
    </row>
    <row r="21" spans="1:41" ht="19.5" customHeight="1">
      <c r="A21" s="21"/>
      <c r="B21" s="21" t="s">
        <v>66</v>
      </c>
      <c r="C21" s="21"/>
      <c r="D21" s="21" t="s">
        <v>127</v>
      </c>
      <c r="E21" s="58">
        <f t="shared" si="0"/>
        <v>25.18</v>
      </c>
      <c r="F21" s="58">
        <f t="shared" si="14"/>
        <v>25.18</v>
      </c>
      <c r="G21" s="58">
        <f>SUM(H21:I21)</f>
        <v>25.18</v>
      </c>
      <c r="H21" s="58">
        <v>25.18</v>
      </c>
      <c r="I21" s="22"/>
      <c r="J21" s="58"/>
      <c r="K21" s="58"/>
      <c r="L21" s="22"/>
      <c r="M21" s="58"/>
      <c r="N21" s="58"/>
      <c r="O21" s="22"/>
      <c r="P21" s="23"/>
      <c r="Q21" s="58"/>
      <c r="R21" s="58"/>
      <c r="S21" s="22"/>
      <c r="T21" s="58"/>
      <c r="U21" s="58"/>
      <c r="V21" s="58"/>
      <c r="W21" s="58"/>
      <c r="X21" s="58"/>
      <c r="Y21" s="22"/>
      <c r="Z21" s="23"/>
      <c r="AA21" s="58"/>
      <c r="AB21" s="58"/>
      <c r="AC21" s="22"/>
      <c r="AD21" s="58"/>
      <c r="AE21" s="58"/>
      <c r="AF21" s="22"/>
      <c r="AG21" s="58"/>
      <c r="AH21" s="58"/>
      <c r="AI21" s="22"/>
      <c r="AJ21" s="58"/>
      <c r="AK21" s="58"/>
      <c r="AL21" s="22"/>
      <c r="AM21" s="58"/>
      <c r="AN21" s="58"/>
      <c r="AO21" s="22"/>
    </row>
    <row r="22" spans="1:41" ht="19.5" customHeight="1">
      <c r="A22" s="21"/>
      <c r="B22" s="21"/>
      <c r="C22" s="21"/>
      <c r="D22" s="21" t="s">
        <v>128</v>
      </c>
      <c r="E22" s="58">
        <f t="shared" si="0"/>
        <v>184.62</v>
      </c>
      <c r="F22" s="58">
        <f t="shared" si="14"/>
        <v>184.62</v>
      </c>
      <c r="G22" s="58">
        <f t="shared" si="1"/>
        <v>184.62</v>
      </c>
      <c r="H22" s="58">
        <v>184.62</v>
      </c>
      <c r="I22" s="22"/>
      <c r="J22" s="58"/>
      <c r="K22" s="58"/>
      <c r="L22" s="22"/>
      <c r="M22" s="58"/>
      <c r="N22" s="58"/>
      <c r="O22" s="22"/>
      <c r="P22" s="23"/>
      <c r="Q22" s="58"/>
      <c r="R22" s="58"/>
      <c r="S22" s="22"/>
      <c r="T22" s="58"/>
      <c r="U22" s="58"/>
      <c r="V22" s="58"/>
      <c r="W22" s="58"/>
      <c r="X22" s="58"/>
      <c r="Y22" s="22"/>
      <c r="Z22" s="23"/>
      <c r="AA22" s="58"/>
      <c r="AB22" s="58"/>
      <c r="AC22" s="22"/>
      <c r="AD22" s="58"/>
      <c r="AE22" s="58"/>
      <c r="AF22" s="22"/>
      <c r="AG22" s="58"/>
      <c r="AH22" s="58"/>
      <c r="AI22" s="22"/>
      <c r="AJ22" s="58"/>
      <c r="AK22" s="58"/>
      <c r="AL22" s="22"/>
      <c r="AM22" s="58"/>
      <c r="AN22" s="58"/>
      <c r="AO22" s="22"/>
    </row>
    <row r="23" spans="1:41" ht="19.5" customHeight="1">
      <c r="A23" s="61">
        <v>509</v>
      </c>
      <c r="B23" s="21" t="s">
        <v>64</v>
      </c>
      <c r="C23" s="21"/>
      <c r="D23" s="21" t="s">
        <v>129</v>
      </c>
      <c r="E23" s="58">
        <f t="shared" si="0"/>
        <v>184.62</v>
      </c>
      <c r="F23" s="58">
        <f t="shared" si="14"/>
        <v>184.62</v>
      </c>
      <c r="G23" s="58">
        <f t="shared" si="1"/>
        <v>184.62</v>
      </c>
      <c r="H23" s="58">
        <v>184.62</v>
      </c>
      <c r="I23" s="22"/>
      <c r="J23" s="58"/>
      <c r="K23" s="58"/>
      <c r="L23" s="22"/>
      <c r="M23" s="58"/>
      <c r="N23" s="58"/>
      <c r="O23" s="22"/>
      <c r="P23" s="23"/>
      <c r="Q23" s="58"/>
      <c r="R23" s="58"/>
      <c r="S23" s="22"/>
      <c r="T23" s="58"/>
      <c r="U23" s="58"/>
      <c r="V23" s="58"/>
      <c r="W23" s="58"/>
      <c r="X23" s="58"/>
      <c r="Y23" s="22"/>
      <c r="Z23" s="23"/>
      <c r="AA23" s="58"/>
      <c r="AB23" s="58"/>
      <c r="AC23" s="22"/>
      <c r="AD23" s="58"/>
      <c r="AE23" s="58"/>
      <c r="AF23" s="22"/>
      <c r="AG23" s="58"/>
      <c r="AH23" s="58"/>
      <c r="AI23" s="22"/>
      <c r="AJ23" s="58"/>
      <c r="AK23" s="58"/>
      <c r="AL23" s="22"/>
      <c r="AM23" s="58"/>
      <c r="AN23" s="58"/>
      <c r="AO23" s="22"/>
    </row>
    <row r="24" spans="1:41" s="126" customFormat="1" ht="19.5" customHeight="1">
      <c r="A24" s="21" t="s">
        <v>113</v>
      </c>
      <c r="B24" s="21" t="s">
        <v>113</v>
      </c>
      <c r="C24" s="21" t="s">
        <v>113</v>
      </c>
      <c r="D24" s="21" t="s">
        <v>420</v>
      </c>
      <c r="E24" s="58">
        <v>41.51</v>
      </c>
      <c r="F24" s="58">
        <v>41.51</v>
      </c>
      <c r="G24" s="58">
        <v>41.51</v>
      </c>
      <c r="H24" s="58">
        <v>39.51</v>
      </c>
      <c r="I24" s="22">
        <v>2</v>
      </c>
      <c r="J24" s="58">
        <f>SUM(K24:L24)</f>
        <v>0</v>
      </c>
      <c r="K24" s="58">
        <v>0</v>
      </c>
      <c r="L24" s="22">
        <v>0</v>
      </c>
      <c r="M24" s="58">
        <f>SUM(N24:O24)</f>
        <v>0</v>
      </c>
      <c r="N24" s="58">
        <v>0</v>
      </c>
      <c r="O24" s="22">
        <v>0</v>
      </c>
      <c r="P24" s="23">
        <f>SUM(Q24,T24,W24)</f>
        <v>0</v>
      </c>
      <c r="Q24" s="58">
        <f>SUM(R24:S24)</f>
        <v>0</v>
      </c>
      <c r="R24" s="58">
        <v>0</v>
      </c>
      <c r="S24" s="22">
        <v>0</v>
      </c>
      <c r="T24" s="58">
        <f>SUM(U24:V24)</f>
        <v>0</v>
      </c>
      <c r="U24" s="58">
        <v>0</v>
      </c>
      <c r="V24" s="58">
        <v>0</v>
      </c>
      <c r="W24" s="58">
        <f>SUM(X24:Y24)</f>
        <v>0</v>
      </c>
      <c r="X24" s="58">
        <v>0</v>
      </c>
      <c r="Y24" s="22">
        <v>0</v>
      </c>
      <c r="Z24" s="23"/>
      <c r="AA24" s="58"/>
      <c r="AB24" s="58"/>
      <c r="AC24" s="22"/>
      <c r="AD24" s="58"/>
      <c r="AE24" s="58"/>
      <c r="AF24" s="22"/>
      <c r="AG24" s="58"/>
      <c r="AH24" s="58"/>
      <c r="AI24" s="22"/>
      <c r="AJ24" s="58"/>
      <c r="AK24" s="58"/>
      <c r="AL24" s="22"/>
      <c r="AM24" s="58"/>
      <c r="AN24" s="58"/>
      <c r="AO24" s="22"/>
    </row>
    <row r="25" spans="1:41" s="126" customFormat="1" ht="19.5" customHeight="1">
      <c r="A25" s="21" t="s">
        <v>351</v>
      </c>
      <c r="B25" s="21" t="s">
        <v>335</v>
      </c>
      <c r="C25" s="21" t="s">
        <v>327</v>
      </c>
      <c r="D25" s="21" t="s">
        <v>352</v>
      </c>
      <c r="E25" s="58">
        <v>29.9643</v>
      </c>
      <c r="F25" s="58">
        <v>29.9643</v>
      </c>
      <c r="G25" s="58">
        <v>29.9643</v>
      </c>
      <c r="H25" s="58">
        <v>29.96</v>
      </c>
      <c r="I25" s="22"/>
      <c r="J25" s="58"/>
      <c r="K25" s="58"/>
      <c r="L25" s="22"/>
      <c r="M25" s="58"/>
      <c r="N25" s="58"/>
      <c r="O25" s="22"/>
      <c r="P25" s="23"/>
      <c r="Q25" s="58"/>
      <c r="R25" s="58"/>
      <c r="S25" s="22"/>
      <c r="T25" s="58"/>
      <c r="U25" s="58"/>
      <c r="V25" s="58"/>
      <c r="W25" s="58"/>
      <c r="X25" s="58"/>
      <c r="Y25" s="22"/>
      <c r="Z25" s="23"/>
      <c r="AA25" s="58"/>
      <c r="AB25" s="58"/>
      <c r="AC25" s="22"/>
      <c r="AD25" s="58"/>
      <c r="AE25" s="58"/>
      <c r="AF25" s="22"/>
      <c r="AG25" s="58"/>
      <c r="AH25" s="58"/>
      <c r="AI25" s="22"/>
      <c r="AJ25" s="58"/>
      <c r="AK25" s="58"/>
      <c r="AL25" s="22"/>
      <c r="AM25" s="58"/>
      <c r="AN25" s="58"/>
      <c r="AO25" s="22"/>
    </row>
    <row r="26" spans="1:41" s="126" customFormat="1" ht="19.5" customHeight="1">
      <c r="A26" s="21" t="s">
        <v>351</v>
      </c>
      <c r="B26" s="21" t="s">
        <v>332</v>
      </c>
      <c r="C26" s="21" t="s">
        <v>327</v>
      </c>
      <c r="D26" s="21" t="s">
        <v>353</v>
      </c>
      <c r="E26" s="58">
        <v>5.544</v>
      </c>
      <c r="F26" s="58">
        <v>5.544</v>
      </c>
      <c r="G26" s="58">
        <v>5.544</v>
      </c>
      <c r="H26" s="58">
        <v>3.54</v>
      </c>
      <c r="I26" s="22">
        <v>2</v>
      </c>
      <c r="J26" s="58"/>
      <c r="K26" s="58"/>
      <c r="L26" s="22"/>
      <c r="M26" s="58"/>
      <c r="N26" s="58"/>
      <c r="O26" s="22"/>
      <c r="P26" s="23"/>
      <c r="Q26" s="58"/>
      <c r="R26" s="58"/>
      <c r="S26" s="22"/>
      <c r="T26" s="58"/>
      <c r="U26" s="58"/>
      <c r="V26" s="58"/>
      <c r="W26" s="58"/>
      <c r="X26" s="58"/>
      <c r="Y26" s="22"/>
      <c r="Z26" s="23"/>
      <c r="AA26" s="58"/>
      <c r="AB26" s="58"/>
      <c r="AC26" s="22"/>
      <c r="AD26" s="58"/>
      <c r="AE26" s="58"/>
      <c r="AF26" s="22"/>
      <c r="AG26" s="58"/>
      <c r="AH26" s="58"/>
      <c r="AI26" s="22"/>
      <c r="AJ26" s="58"/>
      <c r="AK26" s="58"/>
      <c r="AL26" s="22"/>
      <c r="AM26" s="58"/>
      <c r="AN26" s="58"/>
      <c r="AO26" s="22"/>
    </row>
    <row r="27" spans="1:41" s="126" customFormat="1" ht="19.5" customHeight="1">
      <c r="A27" s="21" t="s">
        <v>354</v>
      </c>
      <c r="B27" s="21" t="s">
        <v>335</v>
      </c>
      <c r="C27" s="21" t="s">
        <v>327</v>
      </c>
      <c r="D27" s="21" t="s">
        <v>355</v>
      </c>
      <c r="E27" s="58">
        <v>6</v>
      </c>
      <c r="F27" s="58">
        <v>6</v>
      </c>
      <c r="G27" s="58">
        <v>6</v>
      </c>
      <c r="H27" s="58">
        <v>6</v>
      </c>
      <c r="I27" s="22"/>
      <c r="J27" s="58"/>
      <c r="K27" s="58"/>
      <c r="L27" s="22"/>
      <c r="M27" s="58"/>
      <c r="N27" s="58"/>
      <c r="O27" s="22"/>
      <c r="P27" s="23"/>
      <c r="Q27" s="58"/>
      <c r="R27" s="58"/>
      <c r="S27" s="22"/>
      <c r="T27" s="58"/>
      <c r="U27" s="58"/>
      <c r="V27" s="58"/>
      <c r="W27" s="58"/>
      <c r="X27" s="58"/>
      <c r="Y27" s="22"/>
      <c r="Z27" s="23"/>
      <c r="AA27" s="58"/>
      <c r="AB27" s="58"/>
      <c r="AC27" s="22"/>
      <c r="AD27" s="58"/>
      <c r="AE27" s="58"/>
      <c r="AF27" s="22"/>
      <c r="AG27" s="58"/>
      <c r="AH27" s="58"/>
      <c r="AI27" s="22"/>
      <c r="AJ27" s="58"/>
      <c r="AK27" s="58"/>
      <c r="AL27" s="22"/>
      <c r="AM27" s="58"/>
      <c r="AN27" s="58"/>
      <c r="AO27" s="22"/>
    </row>
    <row r="28" spans="1:41" ht="19.5" customHeight="1">
      <c r="A28" s="21" t="s">
        <v>113</v>
      </c>
      <c r="B28" s="21" t="s">
        <v>113</v>
      </c>
      <c r="C28" s="21" t="s">
        <v>113</v>
      </c>
      <c r="D28" s="61" t="s">
        <v>419</v>
      </c>
      <c r="E28" s="58">
        <f aca="true" t="shared" si="15" ref="E28:E35">SUM(F28,P28,Z28)</f>
        <v>70.04</v>
      </c>
      <c r="F28" s="58">
        <f aca="true" t="shared" si="16" ref="F28:F35">SUM(G28,J28,M28)</f>
        <v>70.04</v>
      </c>
      <c r="G28" s="58">
        <f aca="true" t="shared" si="17" ref="G28:G35">SUM(H28:I28)</f>
        <v>70.04</v>
      </c>
      <c r="H28" s="58">
        <v>70.04</v>
      </c>
      <c r="I28" s="22"/>
      <c r="J28" s="58">
        <f aca="true" t="shared" si="18" ref="J28:J35">SUM(K28:L28)</f>
        <v>0</v>
      </c>
      <c r="K28" s="58">
        <v>0</v>
      </c>
      <c r="L28" s="22">
        <v>0</v>
      </c>
      <c r="M28" s="58">
        <f aca="true" t="shared" si="19" ref="M28:M35">SUM(N28:O28)</f>
        <v>0</v>
      </c>
      <c r="N28" s="58">
        <v>0</v>
      </c>
      <c r="O28" s="22">
        <v>0</v>
      </c>
      <c r="P28" s="23">
        <f aca="true" t="shared" si="20" ref="P28:P35">SUM(Q28,T28,W28)</f>
        <v>0</v>
      </c>
      <c r="Q28" s="58">
        <f aca="true" t="shared" si="21" ref="Q28:Q35">SUM(R28:S28)</f>
        <v>0</v>
      </c>
      <c r="R28" s="58">
        <v>0</v>
      </c>
      <c r="S28" s="22">
        <v>0</v>
      </c>
      <c r="T28" s="58">
        <f aca="true" t="shared" si="22" ref="T28:T35">SUM(U28:V28)</f>
        <v>0</v>
      </c>
      <c r="U28" s="58">
        <v>0</v>
      </c>
      <c r="V28" s="58">
        <v>0</v>
      </c>
      <c r="W28" s="58">
        <f aca="true" t="shared" si="23" ref="W28:W35">SUM(X28:Y28)</f>
        <v>0</v>
      </c>
      <c r="X28" s="58">
        <v>0</v>
      </c>
      <c r="Y28" s="22">
        <v>0</v>
      </c>
      <c r="Z28" s="23">
        <f aca="true" t="shared" si="24" ref="Z28:Z35">SUM(AA28,AD28,AG28,AJ28,AM28)</f>
        <v>0</v>
      </c>
      <c r="AA28" s="58">
        <f aca="true" t="shared" si="25" ref="AA28:AA35">SUM(AB28:AC28)</f>
        <v>0</v>
      </c>
      <c r="AB28" s="58"/>
      <c r="AC28" s="22"/>
      <c r="AD28" s="58">
        <f aca="true" t="shared" si="26" ref="AD28:AD35">SUM(AE28:AF28)</f>
        <v>0</v>
      </c>
      <c r="AE28" s="58">
        <v>0</v>
      </c>
      <c r="AF28" s="22">
        <v>0</v>
      </c>
      <c r="AG28" s="58">
        <f aca="true" t="shared" si="27" ref="AG28:AG35">SUM(AH28:AI28)</f>
        <v>0</v>
      </c>
      <c r="AH28" s="58">
        <v>0</v>
      </c>
      <c r="AI28" s="22">
        <v>0</v>
      </c>
      <c r="AJ28" s="58">
        <f aca="true" t="shared" si="28" ref="AJ28:AJ35">SUM(AK28:AL28)</f>
        <v>0</v>
      </c>
      <c r="AK28" s="58">
        <v>0</v>
      </c>
      <c r="AL28" s="22">
        <v>0</v>
      </c>
      <c r="AM28" s="58">
        <f aca="true" t="shared" si="29" ref="AM28:AM35">SUM(AN28:AO28)</f>
        <v>0</v>
      </c>
      <c r="AN28" s="58">
        <v>0</v>
      </c>
      <c r="AO28" s="22">
        <v>0</v>
      </c>
    </row>
    <row r="29" spans="1:41" ht="19.5" customHeight="1">
      <c r="A29" s="144" t="s">
        <v>438</v>
      </c>
      <c r="B29" s="144" t="s">
        <v>64</v>
      </c>
      <c r="C29" s="144" t="s">
        <v>439</v>
      </c>
      <c r="D29" s="144" t="s">
        <v>126</v>
      </c>
      <c r="E29" s="58">
        <f t="shared" si="15"/>
        <v>48.98</v>
      </c>
      <c r="F29" s="58">
        <f t="shared" si="16"/>
        <v>48.98</v>
      </c>
      <c r="G29" s="58">
        <f t="shared" si="17"/>
        <v>48.98</v>
      </c>
      <c r="H29" s="58">
        <v>48.98</v>
      </c>
      <c r="I29" s="22"/>
      <c r="J29" s="58">
        <f t="shared" si="18"/>
        <v>0</v>
      </c>
      <c r="K29" s="58">
        <v>0</v>
      </c>
      <c r="L29" s="22">
        <v>0</v>
      </c>
      <c r="M29" s="58">
        <f t="shared" si="19"/>
        <v>0</v>
      </c>
      <c r="N29" s="58">
        <v>0</v>
      </c>
      <c r="O29" s="22">
        <v>0</v>
      </c>
      <c r="P29" s="23">
        <f t="shared" si="20"/>
        <v>0</v>
      </c>
      <c r="Q29" s="58">
        <f t="shared" si="21"/>
        <v>0</v>
      </c>
      <c r="R29" s="58">
        <v>0</v>
      </c>
      <c r="S29" s="22">
        <v>0</v>
      </c>
      <c r="T29" s="58">
        <f t="shared" si="22"/>
        <v>0</v>
      </c>
      <c r="U29" s="58">
        <v>0</v>
      </c>
      <c r="V29" s="58">
        <v>0</v>
      </c>
      <c r="W29" s="58">
        <f t="shared" si="23"/>
        <v>0</v>
      </c>
      <c r="X29" s="58">
        <v>0</v>
      </c>
      <c r="Y29" s="22">
        <v>0</v>
      </c>
      <c r="Z29" s="23">
        <f t="shared" si="24"/>
        <v>0</v>
      </c>
      <c r="AA29" s="58">
        <f t="shared" si="25"/>
        <v>0</v>
      </c>
      <c r="AB29" s="58"/>
      <c r="AC29" s="22"/>
      <c r="AD29" s="58">
        <f t="shared" si="26"/>
        <v>0</v>
      </c>
      <c r="AE29" s="58">
        <v>0</v>
      </c>
      <c r="AF29" s="22">
        <v>0</v>
      </c>
      <c r="AG29" s="58">
        <f t="shared" si="27"/>
        <v>0</v>
      </c>
      <c r="AH29" s="58">
        <v>0</v>
      </c>
      <c r="AI29" s="22">
        <v>0</v>
      </c>
      <c r="AJ29" s="58">
        <f t="shared" si="28"/>
        <v>0</v>
      </c>
      <c r="AK29" s="58">
        <v>0</v>
      </c>
      <c r="AL29" s="22">
        <v>0</v>
      </c>
      <c r="AM29" s="58">
        <f t="shared" si="29"/>
        <v>0</v>
      </c>
      <c r="AN29" s="58">
        <v>0</v>
      </c>
      <c r="AO29" s="22">
        <v>0</v>
      </c>
    </row>
    <row r="30" spans="1:41" ht="19.5" customHeight="1">
      <c r="A30" s="144" t="s">
        <v>438</v>
      </c>
      <c r="B30" s="144" t="s">
        <v>66</v>
      </c>
      <c r="C30" s="144" t="s">
        <v>439</v>
      </c>
      <c r="D30" s="144" t="s">
        <v>127</v>
      </c>
      <c r="E30" s="58">
        <f t="shared" si="15"/>
        <v>6.5</v>
      </c>
      <c r="F30" s="58">
        <f t="shared" si="16"/>
        <v>6.5</v>
      </c>
      <c r="G30" s="58">
        <f t="shared" si="17"/>
        <v>6.5</v>
      </c>
      <c r="H30" s="58">
        <v>6.5</v>
      </c>
      <c r="I30" s="22"/>
      <c r="J30" s="58">
        <f t="shared" si="18"/>
        <v>0</v>
      </c>
      <c r="K30" s="58">
        <v>0</v>
      </c>
      <c r="L30" s="22">
        <v>0</v>
      </c>
      <c r="M30" s="58">
        <f t="shared" si="19"/>
        <v>0</v>
      </c>
      <c r="N30" s="58">
        <v>0</v>
      </c>
      <c r="O30" s="22">
        <v>0</v>
      </c>
      <c r="P30" s="23">
        <f t="shared" si="20"/>
        <v>0</v>
      </c>
      <c r="Q30" s="58">
        <f t="shared" si="21"/>
        <v>0</v>
      </c>
      <c r="R30" s="58">
        <v>0</v>
      </c>
      <c r="S30" s="22">
        <v>0</v>
      </c>
      <c r="T30" s="58">
        <f t="shared" si="22"/>
        <v>0</v>
      </c>
      <c r="U30" s="58">
        <v>0</v>
      </c>
      <c r="V30" s="58">
        <v>0</v>
      </c>
      <c r="W30" s="58">
        <f t="shared" si="23"/>
        <v>0</v>
      </c>
      <c r="X30" s="58">
        <v>0</v>
      </c>
      <c r="Y30" s="22">
        <v>0</v>
      </c>
      <c r="Z30" s="23">
        <f t="shared" si="24"/>
        <v>0</v>
      </c>
      <c r="AA30" s="58">
        <f t="shared" si="25"/>
        <v>0</v>
      </c>
      <c r="AB30" s="58"/>
      <c r="AC30" s="22"/>
      <c r="AD30" s="58">
        <f t="shared" si="26"/>
        <v>0</v>
      </c>
      <c r="AE30" s="58">
        <v>0</v>
      </c>
      <c r="AF30" s="22">
        <v>0</v>
      </c>
      <c r="AG30" s="58">
        <f t="shared" si="27"/>
        <v>0</v>
      </c>
      <c r="AH30" s="58">
        <v>0</v>
      </c>
      <c r="AI30" s="22">
        <v>0</v>
      </c>
      <c r="AJ30" s="58">
        <f t="shared" si="28"/>
        <v>0</v>
      </c>
      <c r="AK30" s="58">
        <v>0</v>
      </c>
      <c r="AL30" s="22">
        <v>0</v>
      </c>
      <c r="AM30" s="58">
        <f t="shared" si="29"/>
        <v>0</v>
      </c>
      <c r="AN30" s="58">
        <v>0</v>
      </c>
      <c r="AO30" s="22">
        <v>0</v>
      </c>
    </row>
    <row r="31" spans="1:41" ht="19.5" customHeight="1">
      <c r="A31" s="21" t="s">
        <v>440</v>
      </c>
      <c r="B31" s="21" t="s">
        <v>441</v>
      </c>
      <c r="C31" s="144" t="s">
        <v>439</v>
      </c>
      <c r="D31" s="145" t="s">
        <v>442</v>
      </c>
      <c r="E31" s="58">
        <f t="shared" si="15"/>
        <v>14.56</v>
      </c>
      <c r="F31" s="58">
        <f t="shared" si="16"/>
        <v>14.56</v>
      </c>
      <c r="G31" s="58">
        <f t="shared" si="17"/>
        <v>14.56</v>
      </c>
      <c r="H31" s="58">
        <v>14.56</v>
      </c>
      <c r="I31" s="22"/>
      <c r="J31" s="58">
        <f t="shared" si="18"/>
        <v>0</v>
      </c>
      <c r="K31" s="58">
        <v>0</v>
      </c>
      <c r="L31" s="22">
        <v>0</v>
      </c>
      <c r="M31" s="58">
        <f t="shared" si="19"/>
        <v>0</v>
      </c>
      <c r="N31" s="58">
        <v>0</v>
      </c>
      <c r="O31" s="22">
        <v>0</v>
      </c>
      <c r="P31" s="23">
        <f t="shared" si="20"/>
        <v>0</v>
      </c>
      <c r="Q31" s="58">
        <f t="shared" si="21"/>
        <v>0</v>
      </c>
      <c r="R31" s="58">
        <v>0</v>
      </c>
      <c r="S31" s="22">
        <v>0</v>
      </c>
      <c r="T31" s="58">
        <f t="shared" si="22"/>
        <v>0</v>
      </c>
      <c r="U31" s="58">
        <v>0</v>
      </c>
      <c r="V31" s="58">
        <v>0</v>
      </c>
      <c r="W31" s="58">
        <f t="shared" si="23"/>
        <v>0</v>
      </c>
      <c r="X31" s="58">
        <v>0</v>
      </c>
      <c r="Y31" s="22">
        <v>0</v>
      </c>
      <c r="Z31" s="23">
        <f t="shared" si="24"/>
        <v>0</v>
      </c>
      <c r="AA31" s="58">
        <f t="shared" si="25"/>
        <v>0</v>
      </c>
      <c r="AB31" s="58"/>
      <c r="AC31" s="22"/>
      <c r="AD31" s="58">
        <f t="shared" si="26"/>
        <v>0</v>
      </c>
      <c r="AE31" s="58">
        <v>0</v>
      </c>
      <c r="AF31" s="22">
        <v>0</v>
      </c>
      <c r="AG31" s="58">
        <f t="shared" si="27"/>
        <v>0</v>
      </c>
      <c r="AH31" s="58">
        <v>0</v>
      </c>
      <c r="AI31" s="22">
        <v>0</v>
      </c>
      <c r="AJ31" s="58">
        <f t="shared" si="28"/>
        <v>0</v>
      </c>
      <c r="AK31" s="58">
        <v>0</v>
      </c>
      <c r="AL31" s="22">
        <v>0</v>
      </c>
      <c r="AM31" s="58">
        <f t="shared" si="29"/>
        <v>0</v>
      </c>
      <c r="AN31" s="58">
        <v>0</v>
      </c>
      <c r="AO31" s="22">
        <v>0</v>
      </c>
    </row>
    <row r="32" spans="1:41" ht="19.5" customHeight="1">
      <c r="A32" s="21" t="s">
        <v>113</v>
      </c>
      <c r="B32" s="21" t="s">
        <v>113</v>
      </c>
      <c r="C32" s="21" t="s">
        <v>113</v>
      </c>
      <c r="D32" s="61" t="s">
        <v>463</v>
      </c>
      <c r="E32" s="58">
        <f t="shared" si="15"/>
        <v>55.84</v>
      </c>
      <c r="F32" s="58">
        <f t="shared" si="16"/>
        <v>55.84</v>
      </c>
      <c r="G32" s="58">
        <f t="shared" si="17"/>
        <v>55.84</v>
      </c>
      <c r="H32" s="58">
        <v>55.84</v>
      </c>
      <c r="I32" s="22"/>
      <c r="J32" s="58">
        <f t="shared" si="18"/>
        <v>0</v>
      </c>
      <c r="K32" s="58">
        <v>0</v>
      </c>
      <c r="L32" s="22">
        <v>0</v>
      </c>
      <c r="M32" s="58">
        <f t="shared" si="19"/>
        <v>0</v>
      </c>
      <c r="N32" s="58">
        <v>0</v>
      </c>
      <c r="O32" s="22">
        <v>0</v>
      </c>
      <c r="P32" s="23">
        <f t="shared" si="20"/>
        <v>0</v>
      </c>
      <c r="Q32" s="58">
        <f t="shared" si="21"/>
        <v>0</v>
      </c>
      <c r="R32" s="58">
        <v>0</v>
      </c>
      <c r="S32" s="22">
        <v>0</v>
      </c>
      <c r="T32" s="58">
        <f t="shared" si="22"/>
        <v>0</v>
      </c>
      <c r="U32" s="58">
        <v>0</v>
      </c>
      <c r="V32" s="58">
        <v>0</v>
      </c>
      <c r="W32" s="58">
        <f t="shared" si="23"/>
        <v>0</v>
      </c>
      <c r="X32" s="58">
        <v>0</v>
      </c>
      <c r="Y32" s="22">
        <v>0</v>
      </c>
      <c r="Z32" s="23">
        <f t="shared" si="24"/>
        <v>0</v>
      </c>
      <c r="AA32" s="58">
        <f t="shared" si="25"/>
        <v>0</v>
      </c>
      <c r="AB32" s="58"/>
      <c r="AC32" s="22"/>
      <c r="AD32" s="58">
        <f t="shared" si="26"/>
        <v>0</v>
      </c>
      <c r="AE32" s="58">
        <v>0</v>
      </c>
      <c r="AF32" s="22">
        <v>0</v>
      </c>
      <c r="AG32" s="58">
        <f t="shared" si="27"/>
        <v>0</v>
      </c>
      <c r="AH32" s="58">
        <v>0</v>
      </c>
      <c r="AI32" s="22">
        <v>0</v>
      </c>
      <c r="AJ32" s="58">
        <f t="shared" si="28"/>
        <v>0</v>
      </c>
      <c r="AK32" s="58">
        <v>0</v>
      </c>
      <c r="AL32" s="22">
        <v>0</v>
      </c>
      <c r="AM32" s="58">
        <f t="shared" si="29"/>
        <v>0</v>
      </c>
      <c r="AN32" s="58">
        <v>0</v>
      </c>
      <c r="AO32" s="22">
        <v>0</v>
      </c>
    </row>
    <row r="33" spans="1:41" ht="19.5" customHeight="1">
      <c r="A33" s="144" t="s">
        <v>438</v>
      </c>
      <c r="B33" s="144" t="s">
        <v>64</v>
      </c>
      <c r="C33" s="144" t="s">
        <v>492</v>
      </c>
      <c r="D33" s="144" t="s">
        <v>126</v>
      </c>
      <c r="E33" s="58">
        <f t="shared" si="15"/>
        <v>38.43</v>
      </c>
      <c r="F33" s="58">
        <f t="shared" si="16"/>
        <v>38.43</v>
      </c>
      <c r="G33" s="58">
        <f t="shared" si="17"/>
        <v>38.43</v>
      </c>
      <c r="H33" s="58">
        <v>38.43</v>
      </c>
      <c r="I33" s="22"/>
      <c r="J33" s="58">
        <f t="shared" si="18"/>
        <v>0</v>
      </c>
      <c r="K33" s="58">
        <v>0</v>
      </c>
      <c r="L33" s="22">
        <v>0</v>
      </c>
      <c r="M33" s="58">
        <f t="shared" si="19"/>
        <v>0</v>
      </c>
      <c r="N33" s="58">
        <v>0</v>
      </c>
      <c r="O33" s="22">
        <v>0</v>
      </c>
      <c r="P33" s="23">
        <f t="shared" si="20"/>
        <v>0</v>
      </c>
      <c r="Q33" s="58">
        <f t="shared" si="21"/>
        <v>0</v>
      </c>
      <c r="R33" s="58">
        <v>0</v>
      </c>
      <c r="S33" s="22">
        <v>0</v>
      </c>
      <c r="T33" s="58">
        <f t="shared" si="22"/>
        <v>0</v>
      </c>
      <c r="U33" s="58">
        <v>0</v>
      </c>
      <c r="V33" s="58">
        <v>0</v>
      </c>
      <c r="W33" s="58">
        <f t="shared" si="23"/>
        <v>0</v>
      </c>
      <c r="X33" s="58">
        <v>0</v>
      </c>
      <c r="Y33" s="22">
        <v>0</v>
      </c>
      <c r="Z33" s="23">
        <f t="shared" si="24"/>
        <v>0</v>
      </c>
      <c r="AA33" s="58">
        <f t="shared" si="25"/>
        <v>0</v>
      </c>
      <c r="AB33" s="58"/>
      <c r="AC33" s="22"/>
      <c r="AD33" s="58">
        <f t="shared" si="26"/>
        <v>0</v>
      </c>
      <c r="AE33" s="58">
        <v>0</v>
      </c>
      <c r="AF33" s="22">
        <v>0</v>
      </c>
      <c r="AG33" s="58">
        <f t="shared" si="27"/>
        <v>0</v>
      </c>
      <c r="AH33" s="58">
        <v>0</v>
      </c>
      <c r="AI33" s="22">
        <v>0</v>
      </c>
      <c r="AJ33" s="58">
        <f t="shared" si="28"/>
        <v>0</v>
      </c>
      <c r="AK33" s="58">
        <v>0</v>
      </c>
      <c r="AL33" s="22">
        <v>0</v>
      </c>
      <c r="AM33" s="58">
        <f t="shared" si="29"/>
        <v>0</v>
      </c>
      <c r="AN33" s="58">
        <v>0</v>
      </c>
      <c r="AO33" s="22">
        <v>0</v>
      </c>
    </row>
    <row r="34" spans="1:41" ht="19.5" customHeight="1">
      <c r="A34" s="144" t="s">
        <v>438</v>
      </c>
      <c r="B34" s="144" t="s">
        <v>66</v>
      </c>
      <c r="C34" s="144" t="s">
        <v>492</v>
      </c>
      <c r="D34" s="144" t="s">
        <v>127</v>
      </c>
      <c r="E34" s="58">
        <f t="shared" si="15"/>
        <v>5.21</v>
      </c>
      <c r="F34" s="58">
        <f t="shared" si="16"/>
        <v>5.21</v>
      </c>
      <c r="G34" s="58">
        <f t="shared" si="17"/>
        <v>5.21</v>
      </c>
      <c r="H34" s="58">
        <v>5.21</v>
      </c>
      <c r="I34" s="22"/>
      <c r="J34" s="58">
        <f t="shared" si="18"/>
        <v>0</v>
      </c>
      <c r="K34" s="58">
        <v>0</v>
      </c>
      <c r="L34" s="22">
        <v>0</v>
      </c>
      <c r="M34" s="58">
        <f t="shared" si="19"/>
        <v>0</v>
      </c>
      <c r="N34" s="58">
        <v>0</v>
      </c>
      <c r="O34" s="22">
        <v>0</v>
      </c>
      <c r="P34" s="23">
        <f t="shared" si="20"/>
        <v>0</v>
      </c>
      <c r="Q34" s="58">
        <f t="shared" si="21"/>
        <v>0</v>
      </c>
      <c r="R34" s="58">
        <v>0</v>
      </c>
      <c r="S34" s="22">
        <v>0</v>
      </c>
      <c r="T34" s="58">
        <f t="shared" si="22"/>
        <v>0</v>
      </c>
      <c r="U34" s="58">
        <v>0</v>
      </c>
      <c r="V34" s="58">
        <v>0</v>
      </c>
      <c r="W34" s="58">
        <f t="shared" si="23"/>
        <v>0</v>
      </c>
      <c r="X34" s="58">
        <v>0</v>
      </c>
      <c r="Y34" s="22">
        <v>0</v>
      </c>
      <c r="Z34" s="23">
        <f t="shared" si="24"/>
        <v>0</v>
      </c>
      <c r="AA34" s="58">
        <f t="shared" si="25"/>
        <v>0</v>
      </c>
      <c r="AB34" s="58"/>
      <c r="AC34" s="22"/>
      <c r="AD34" s="58">
        <f t="shared" si="26"/>
        <v>0</v>
      </c>
      <c r="AE34" s="58">
        <v>0</v>
      </c>
      <c r="AF34" s="22">
        <v>0</v>
      </c>
      <c r="AG34" s="58">
        <f t="shared" si="27"/>
        <v>0</v>
      </c>
      <c r="AH34" s="58">
        <v>0</v>
      </c>
      <c r="AI34" s="22">
        <v>0</v>
      </c>
      <c r="AJ34" s="58">
        <f t="shared" si="28"/>
        <v>0</v>
      </c>
      <c r="AK34" s="58">
        <v>0</v>
      </c>
      <c r="AL34" s="22">
        <v>0</v>
      </c>
      <c r="AM34" s="58">
        <f t="shared" si="29"/>
        <v>0</v>
      </c>
      <c r="AN34" s="58">
        <v>0</v>
      </c>
      <c r="AO34" s="22">
        <v>0</v>
      </c>
    </row>
    <row r="35" spans="1:41" ht="19.5" customHeight="1">
      <c r="A35" s="21" t="s">
        <v>440</v>
      </c>
      <c r="B35" s="21" t="s">
        <v>441</v>
      </c>
      <c r="C35" s="144" t="s">
        <v>492</v>
      </c>
      <c r="D35" s="145" t="s">
        <v>442</v>
      </c>
      <c r="E35" s="58">
        <f t="shared" si="15"/>
        <v>12.2</v>
      </c>
      <c r="F35" s="58">
        <f t="shared" si="16"/>
        <v>12.2</v>
      </c>
      <c r="G35" s="58">
        <f t="shared" si="17"/>
        <v>12.2</v>
      </c>
      <c r="H35" s="58">
        <v>12.2</v>
      </c>
      <c r="I35" s="22"/>
      <c r="J35" s="58">
        <f t="shared" si="18"/>
        <v>0</v>
      </c>
      <c r="K35" s="58">
        <v>0</v>
      </c>
      <c r="L35" s="22">
        <v>0</v>
      </c>
      <c r="M35" s="58">
        <f t="shared" si="19"/>
        <v>0</v>
      </c>
      <c r="N35" s="58">
        <v>0</v>
      </c>
      <c r="O35" s="22">
        <v>0</v>
      </c>
      <c r="P35" s="23">
        <f t="shared" si="20"/>
        <v>0</v>
      </c>
      <c r="Q35" s="58">
        <f t="shared" si="21"/>
        <v>0</v>
      </c>
      <c r="R35" s="58">
        <v>0</v>
      </c>
      <c r="S35" s="22">
        <v>0</v>
      </c>
      <c r="T35" s="58">
        <f t="shared" si="22"/>
        <v>0</v>
      </c>
      <c r="U35" s="58">
        <v>0</v>
      </c>
      <c r="V35" s="58">
        <v>0</v>
      </c>
      <c r="W35" s="58">
        <f t="shared" si="23"/>
        <v>0</v>
      </c>
      <c r="X35" s="58">
        <v>0</v>
      </c>
      <c r="Y35" s="22">
        <v>0</v>
      </c>
      <c r="Z35" s="23">
        <f t="shared" si="24"/>
        <v>0</v>
      </c>
      <c r="AA35" s="58">
        <f t="shared" si="25"/>
        <v>0</v>
      </c>
      <c r="AB35" s="58"/>
      <c r="AC35" s="22"/>
      <c r="AD35" s="58">
        <f t="shared" si="26"/>
        <v>0</v>
      </c>
      <c r="AE35" s="58">
        <v>0</v>
      </c>
      <c r="AF35" s="22">
        <v>0</v>
      </c>
      <c r="AG35" s="58">
        <f t="shared" si="27"/>
        <v>0</v>
      </c>
      <c r="AH35" s="58">
        <v>0</v>
      </c>
      <c r="AI35" s="22">
        <v>0</v>
      </c>
      <c r="AJ35" s="58">
        <f t="shared" si="28"/>
        <v>0</v>
      </c>
      <c r="AK35" s="58">
        <v>0</v>
      </c>
      <c r="AL35" s="22">
        <v>0</v>
      </c>
      <c r="AM35" s="58">
        <f t="shared" si="29"/>
        <v>0</v>
      </c>
      <c r="AN35" s="58">
        <v>0</v>
      </c>
      <c r="AO35" s="22">
        <v>0</v>
      </c>
    </row>
    <row r="36" spans="1:41" s="103" customFormat="1" ht="19.5" customHeight="1">
      <c r="A36" s="21" t="s">
        <v>113</v>
      </c>
      <c r="B36" s="21" t="s">
        <v>113</v>
      </c>
      <c r="C36" s="21" t="s">
        <v>113</v>
      </c>
      <c r="D36" s="61" t="s">
        <v>500</v>
      </c>
      <c r="E36" s="58">
        <v>132</v>
      </c>
      <c r="F36" s="58">
        <v>132</v>
      </c>
      <c r="G36" s="58">
        <v>132</v>
      </c>
      <c r="H36" s="58">
        <v>132</v>
      </c>
      <c r="I36" s="22"/>
      <c r="J36" s="58">
        <f aca="true" t="shared" si="30" ref="J36:J56">SUM(K36:L36)</f>
        <v>0</v>
      </c>
      <c r="K36" s="58">
        <v>0</v>
      </c>
      <c r="L36" s="22">
        <v>0</v>
      </c>
      <c r="M36" s="58">
        <f aca="true" t="shared" si="31" ref="M36:M56">SUM(N36:O36)</f>
        <v>0</v>
      </c>
      <c r="N36" s="58">
        <v>0</v>
      </c>
      <c r="O36" s="22">
        <v>0</v>
      </c>
      <c r="P36" s="23">
        <f aca="true" t="shared" si="32" ref="P36:P56">SUM(Q36,T36,W36)</f>
        <v>0</v>
      </c>
      <c r="Q36" s="58">
        <f aca="true" t="shared" si="33" ref="Q36:Q56">SUM(R36:S36)</f>
        <v>0</v>
      </c>
      <c r="R36" s="58">
        <v>0</v>
      </c>
      <c r="S36" s="22">
        <v>0</v>
      </c>
      <c r="T36" s="58">
        <f aca="true" t="shared" si="34" ref="T36:T56">SUM(U36:V36)</f>
        <v>0</v>
      </c>
      <c r="U36" s="58">
        <v>0</v>
      </c>
      <c r="V36" s="58">
        <v>0</v>
      </c>
      <c r="W36" s="58">
        <f aca="true" t="shared" si="35" ref="W36:W56">SUM(X36:Y36)</f>
        <v>0</v>
      </c>
      <c r="X36" s="58">
        <v>0</v>
      </c>
      <c r="Y36" s="22">
        <v>0</v>
      </c>
      <c r="Z36" s="23"/>
      <c r="AA36" s="58"/>
      <c r="AB36" s="58">
        <v>0</v>
      </c>
      <c r="AC36" s="22"/>
      <c r="AD36" s="58">
        <f aca="true" t="shared" si="36" ref="AD36:AD56">SUM(AE36:AF36)</f>
        <v>0</v>
      </c>
      <c r="AE36" s="58">
        <v>0</v>
      </c>
      <c r="AF36" s="22">
        <v>0</v>
      </c>
      <c r="AG36" s="58">
        <f aca="true" t="shared" si="37" ref="AG36:AG56">SUM(AH36:AI36)</f>
        <v>0</v>
      </c>
      <c r="AH36" s="58">
        <v>0</v>
      </c>
      <c r="AI36" s="22">
        <v>0</v>
      </c>
      <c r="AJ36" s="58">
        <f aca="true" t="shared" si="38" ref="AJ36:AJ56">SUM(AK36:AL36)</f>
        <v>0</v>
      </c>
      <c r="AK36" s="58">
        <v>0</v>
      </c>
      <c r="AL36" s="22">
        <v>0</v>
      </c>
      <c r="AM36" s="58">
        <f aca="true" t="shared" si="39" ref="AM36:AM56">SUM(AN36:AO36)</f>
        <v>0</v>
      </c>
      <c r="AN36" s="58">
        <v>0</v>
      </c>
      <c r="AO36" s="22">
        <v>0</v>
      </c>
    </row>
    <row r="37" spans="1:41" s="103" customFormat="1" ht="19.5" customHeight="1">
      <c r="A37" s="21" t="s">
        <v>113</v>
      </c>
      <c r="B37" s="21" t="s">
        <v>113</v>
      </c>
      <c r="C37" s="21" t="s">
        <v>113</v>
      </c>
      <c r="D37" s="21" t="s">
        <v>234</v>
      </c>
      <c r="E37" s="58">
        <v>96.66</v>
      </c>
      <c r="F37" s="58">
        <v>96.66</v>
      </c>
      <c r="G37" s="58">
        <v>96.66</v>
      </c>
      <c r="H37" s="58">
        <v>96.66</v>
      </c>
      <c r="I37" s="22"/>
      <c r="J37" s="58">
        <f t="shared" si="30"/>
        <v>0</v>
      </c>
      <c r="K37" s="58">
        <v>0</v>
      </c>
      <c r="L37" s="22">
        <v>0</v>
      </c>
      <c r="M37" s="58">
        <f t="shared" si="31"/>
        <v>0</v>
      </c>
      <c r="N37" s="58">
        <v>0</v>
      </c>
      <c r="O37" s="22">
        <v>0</v>
      </c>
      <c r="P37" s="23">
        <f t="shared" si="32"/>
        <v>0</v>
      </c>
      <c r="Q37" s="58">
        <f t="shared" si="33"/>
        <v>0</v>
      </c>
      <c r="R37" s="58">
        <v>0</v>
      </c>
      <c r="S37" s="22">
        <v>0</v>
      </c>
      <c r="T37" s="58">
        <f t="shared" si="34"/>
        <v>0</v>
      </c>
      <c r="U37" s="58">
        <v>0</v>
      </c>
      <c r="V37" s="58">
        <v>0</v>
      </c>
      <c r="W37" s="58">
        <f t="shared" si="35"/>
        <v>0</v>
      </c>
      <c r="X37" s="58">
        <v>0</v>
      </c>
      <c r="Y37" s="22">
        <v>0</v>
      </c>
      <c r="Z37" s="23"/>
      <c r="AA37" s="58"/>
      <c r="AB37" s="58">
        <v>0</v>
      </c>
      <c r="AC37" s="22"/>
      <c r="AD37" s="58">
        <f t="shared" si="36"/>
        <v>0</v>
      </c>
      <c r="AE37" s="58">
        <v>0</v>
      </c>
      <c r="AF37" s="22">
        <v>0</v>
      </c>
      <c r="AG37" s="58">
        <f t="shared" si="37"/>
        <v>0</v>
      </c>
      <c r="AH37" s="58">
        <v>0</v>
      </c>
      <c r="AI37" s="22">
        <v>0</v>
      </c>
      <c r="AJ37" s="58">
        <f t="shared" si="38"/>
        <v>0</v>
      </c>
      <c r="AK37" s="58">
        <v>0</v>
      </c>
      <c r="AL37" s="22">
        <v>0</v>
      </c>
      <c r="AM37" s="58">
        <f t="shared" si="39"/>
        <v>0</v>
      </c>
      <c r="AN37" s="58">
        <v>0</v>
      </c>
      <c r="AO37" s="22">
        <v>0</v>
      </c>
    </row>
    <row r="38" spans="1:41" s="103" customFormat="1" ht="19.5" customHeight="1">
      <c r="A38" s="21" t="s">
        <v>438</v>
      </c>
      <c r="B38" s="21" t="s">
        <v>64</v>
      </c>
      <c r="C38" s="21" t="s">
        <v>493</v>
      </c>
      <c r="D38" s="21" t="s">
        <v>503</v>
      </c>
      <c r="E38" s="58">
        <v>69.87</v>
      </c>
      <c r="F38" s="58">
        <v>69.87</v>
      </c>
      <c r="G38" s="58">
        <v>69.87</v>
      </c>
      <c r="H38" s="58">
        <v>69.87</v>
      </c>
      <c r="I38" s="22"/>
      <c r="J38" s="58">
        <f t="shared" si="30"/>
        <v>0</v>
      </c>
      <c r="K38" s="58">
        <v>0</v>
      </c>
      <c r="L38" s="22">
        <v>0</v>
      </c>
      <c r="M38" s="58">
        <f t="shared" si="31"/>
        <v>0</v>
      </c>
      <c r="N38" s="58">
        <v>0</v>
      </c>
      <c r="O38" s="22">
        <v>0</v>
      </c>
      <c r="P38" s="23">
        <f t="shared" si="32"/>
        <v>0</v>
      </c>
      <c r="Q38" s="58">
        <f t="shared" si="33"/>
        <v>0</v>
      </c>
      <c r="R38" s="58">
        <v>0</v>
      </c>
      <c r="S38" s="22">
        <v>0</v>
      </c>
      <c r="T38" s="58">
        <f t="shared" si="34"/>
        <v>0</v>
      </c>
      <c r="U38" s="58">
        <v>0</v>
      </c>
      <c r="V38" s="58">
        <v>0</v>
      </c>
      <c r="W38" s="58">
        <f t="shared" si="35"/>
        <v>0</v>
      </c>
      <c r="X38" s="58">
        <v>0</v>
      </c>
      <c r="Y38" s="22">
        <v>0</v>
      </c>
      <c r="Z38" s="23"/>
      <c r="AA38" s="58"/>
      <c r="AB38" s="58">
        <v>0</v>
      </c>
      <c r="AC38" s="22"/>
      <c r="AD38" s="58">
        <f t="shared" si="36"/>
        <v>0</v>
      </c>
      <c r="AE38" s="58">
        <v>0</v>
      </c>
      <c r="AF38" s="22">
        <v>0</v>
      </c>
      <c r="AG38" s="58">
        <f t="shared" si="37"/>
        <v>0</v>
      </c>
      <c r="AH38" s="58">
        <v>0</v>
      </c>
      <c r="AI38" s="22">
        <v>0</v>
      </c>
      <c r="AJ38" s="58">
        <f t="shared" si="38"/>
        <v>0</v>
      </c>
      <c r="AK38" s="58">
        <v>0</v>
      </c>
      <c r="AL38" s="22">
        <v>0</v>
      </c>
      <c r="AM38" s="58">
        <f t="shared" si="39"/>
        <v>0</v>
      </c>
      <c r="AN38" s="58">
        <v>0</v>
      </c>
      <c r="AO38" s="22">
        <v>0</v>
      </c>
    </row>
    <row r="39" spans="1:41" s="103" customFormat="1" ht="19.5" customHeight="1">
      <c r="A39" s="21" t="s">
        <v>438</v>
      </c>
      <c r="B39" s="21" t="s">
        <v>64</v>
      </c>
      <c r="C39" s="21" t="s">
        <v>493</v>
      </c>
      <c r="D39" s="45" t="s">
        <v>116</v>
      </c>
      <c r="E39" s="58">
        <v>18.91</v>
      </c>
      <c r="F39" s="58">
        <v>18.91</v>
      </c>
      <c r="G39" s="58">
        <v>18.91</v>
      </c>
      <c r="H39" s="58">
        <v>18.91</v>
      </c>
      <c r="I39" s="22">
        <v>0</v>
      </c>
      <c r="J39" s="58">
        <f t="shared" si="30"/>
        <v>0</v>
      </c>
      <c r="K39" s="58">
        <v>0</v>
      </c>
      <c r="L39" s="22">
        <v>0</v>
      </c>
      <c r="M39" s="58">
        <f t="shared" si="31"/>
        <v>0</v>
      </c>
      <c r="N39" s="58">
        <v>0</v>
      </c>
      <c r="O39" s="22">
        <v>0</v>
      </c>
      <c r="P39" s="23">
        <f t="shared" si="32"/>
        <v>0</v>
      </c>
      <c r="Q39" s="58">
        <f t="shared" si="33"/>
        <v>0</v>
      </c>
      <c r="R39" s="58">
        <v>0</v>
      </c>
      <c r="S39" s="22">
        <v>0</v>
      </c>
      <c r="T39" s="58">
        <f t="shared" si="34"/>
        <v>0</v>
      </c>
      <c r="U39" s="58">
        <v>0</v>
      </c>
      <c r="V39" s="58">
        <v>0</v>
      </c>
      <c r="W39" s="58">
        <f t="shared" si="35"/>
        <v>0</v>
      </c>
      <c r="X39" s="58">
        <v>0</v>
      </c>
      <c r="Y39" s="22">
        <v>0</v>
      </c>
      <c r="Z39" s="23">
        <f aca="true" t="shared" si="40" ref="Z39:Z56">SUM(AA39,AD39,AG39,AJ39,AM39)</f>
        <v>0</v>
      </c>
      <c r="AA39" s="58">
        <f aca="true" t="shared" si="41" ref="AA39:AA56">SUM(AB39:AC39)</f>
        <v>0</v>
      </c>
      <c r="AB39" s="58">
        <v>0</v>
      </c>
      <c r="AC39" s="22">
        <v>0</v>
      </c>
      <c r="AD39" s="58">
        <f t="shared" si="36"/>
        <v>0</v>
      </c>
      <c r="AE39" s="58">
        <v>0</v>
      </c>
      <c r="AF39" s="22">
        <v>0</v>
      </c>
      <c r="AG39" s="58">
        <f t="shared" si="37"/>
        <v>0</v>
      </c>
      <c r="AH39" s="58">
        <v>0</v>
      </c>
      <c r="AI39" s="22">
        <v>0</v>
      </c>
      <c r="AJ39" s="58">
        <f t="shared" si="38"/>
        <v>0</v>
      </c>
      <c r="AK39" s="58">
        <v>0</v>
      </c>
      <c r="AL39" s="22">
        <v>0</v>
      </c>
      <c r="AM39" s="58">
        <f t="shared" si="39"/>
        <v>0</v>
      </c>
      <c r="AN39" s="58">
        <v>0</v>
      </c>
      <c r="AO39" s="22">
        <v>0</v>
      </c>
    </row>
    <row r="40" spans="1:41" s="103" customFormat="1" ht="19.5" customHeight="1">
      <c r="A40" s="21" t="s">
        <v>438</v>
      </c>
      <c r="B40" s="21" t="s">
        <v>64</v>
      </c>
      <c r="C40" s="21" t="s">
        <v>493</v>
      </c>
      <c r="D40" s="21" t="s">
        <v>117</v>
      </c>
      <c r="E40" s="58">
        <v>7.88</v>
      </c>
      <c r="F40" s="58">
        <v>7.88</v>
      </c>
      <c r="G40" s="58">
        <v>7.88</v>
      </c>
      <c r="H40" s="58">
        <v>7.88</v>
      </c>
      <c r="I40" s="22">
        <v>0</v>
      </c>
      <c r="J40" s="58">
        <f t="shared" si="30"/>
        <v>0</v>
      </c>
      <c r="K40" s="58">
        <v>0</v>
      </c>
      <c r="L40" s="22">
        <v>0</v>
      </c>
      <c r="M40" s="58">
        <f t="shared" si="31"/>
        <v>0</v>
      </c>
      <c r="N40" s="58">
        <v>0</v>
      </c>
      <c r="O40" s="22">
        <v>0</v>
      </c>
      <c r="P40" s="23">
        <f t="shared" si="32"/>
        <v>0</v>
      </c>
      <c r="Q40" s="58">
        <f t="shared" si="33"/>
        <v>0</v>
      </c>
      <c r="R40" s="58">
        <v>0</v>
      </c>
      <c r="S40" s="22">
        <v>0</v>
      </c>
      <c r="T40" s="58">
        <f t="shared" si="34"/>
        <v>0</v>
      </c>
      <c r="U40" s="58">
        <v>0</v>
      </c>
      <c r="V40" s="58">
        <v>0</v>
      </c>
      <c r="W40" s="58">
        <f t="shared" si="35"/>
        <v>0</v>
      </c>
      <c r="X40" s="58">
        <v>0</v>
      </c>
      <c r="Y40" s="22">
        <v>0</v>
      </c>
      <c r="Z40" s="23">
        <f t="shared" si="40"/>
        <v>0</v>
      </c>
      <c r="AA40" s="58">
        <f t="shared" si="41"/>
        <v>0</v>
      </c>
      <c r="AB40" s="58">
        <v>0</v>
      </c>
      <c r="AC40" s="22">
        <v>0</v>
      </c>
      <c r="AD40" s="58">
        <f t="shared" si="36"/>
        <v>0</v>
      </c>
      <c r="AE40" s="58">
        <v>0</v>
      </c>
      <c r="AF40" s="22">
        <v>0</v>
      </c>
      <c r="AG40" s="58">
        <f t="shared" si="37"/>
        <v>0</v>
      </c>
      <c r="AH40" s="58">
        <v>0</v>
      </c>
      <c r="AI40" s="22">
        <v>0</v>
      </c>
      <c r="AJ40" s="58">
        <f t="shared" si="38"/>
        <v>0</v>
      </c>
      <c r="AK40" s="58">
        <v>0</v>
      </c>
      <c r="AL40" s="22">
        <v>0</v>
      </c>
      <c r="AM40" s="58">
        <f t="shared" si="39"/>
        <v>0</v>
      </c>
      <c r="AN40" s="58">
        <v>0</v>
      </c>
      <c r="AO40" s="22">
        <v>0</v>
      </c>
    </row>
    <row r="41" spans="1:41" s="103" customFormat="1" ht="19.5" customHeight="1">
      <c r="A41" s="21"/>
      <c r="B41" s="21"/>
      <c r="C41" s="21"/>
      <c r="D41" s="21" t="s">
        <v>504</v>
      </c>
      <c r="E41" s="58">
        <v>11.14</v>
      </c>
      <c r="F41" s="58">
        <v>11.14</v>
      </c>
      <c r="G41" s="58">
        <v>11.14</v>
      </c>
      <c r="H41" s="58">
        <v>11.14</v>
      </c>
      <c r="I41" s="22">
        <v>0</v>
      </c>
      <c r="J41" s="58">
        <f t="shared" si="30"/>
        <v>0</v>
      </c>
      <c r="K41" s="58">
        <v>0</v>
      </c>
      <c r="L41" s="22">
        <v>0</v>
      </c>
      <c r="M41" s="58">
        <f t="shared" si="31"/>
        <v>0</v>
      </c>
      <c r="N41" s="58">
        <v>0</v>
      </c>
      <c r="O41" s="22">
        <v>0</v>
      </c>
      <c r="P41" s="23">
        <f t="shared" si="32"/>
        <v>0</v>
      </c>
      <c r="Q41" s="58">
        <f t="shared" si="33"/>
        <v>0</v>
      </c>
      <c r="R41" s="58">
        <v>0</v>
      </c>
      <c r="S41" s="22">
        <v>0</v>
      </c>
      <c r="T41" s="58">
        <f t="shared" si="34"/>
        <v>0</v>
      </c>
      <c r="U41" s="58">
        <v>0</v>
      </c>
      <c r="V41" s="58">
        <v>0</v>
      </c>
      <c r="W41" s="58">
        <f t="shared" si="35"/>
        <v>0</v>
      </c>
      <c r="X41" s="58">
        <v>0</v>
      </c>
      <c r="Y41" s="22">
        <v>0</v>
      </c>
      <c r="Z41" s="23">
        <f t="shared" si="40"/>
        <v>0</v>
      </c>
      <c r="AA41" s="58">
        <f t="shared" si="41"/>
        <v>0</v>
      </c>
      <c r="AB41" s="58">
        <v>0</v>
      </c>
      <c r="AC41" s="22">
        <v>0</v>
      </c>
      <c r="AD41" s="58">
        <f t="shared" si="36"/>
        <v>0</v>
      </c>
      <c r="AE41" s="58">
        <v>0</v>
      </c>
      <c r="AF41" s="22">
        <v>0</v>
      </c>
      <c r="AG41" s="58">
        <f t="shared" si="37"/>
        <v>0</v>
      </c>
      <c r="AH41" s="58">
        <v>0</v>
      </c>
      <c r="AI41" s="22">
        <v>0</v>
      </c>
      <c r="AJ41" s="58">
        <f t="shared" si="38"/>
        <v>0</v>
      </c>
      <c r="AK41" s="58">
        <v>0</v>
      </c>
      <c r="AL41" s="22">
        <v>0</v>
      </c>
      <c r="AM41" s="58">
        <f t="shared" si="39"/>
        <v>0</v>
      </c>
      <c r="AN41" s="58">
        <v>0</v>
      </c>
      <c r="AO41" s="22">
        <v>0</v>
      </c>
    </row>
    <row r="42" spans="1:41" s="103" customFormat="1" ht="19.5" customHeight="1">
      <c r="A42" s="21" t="s">
        <v>438</v>
      </c>
      <c r="B42" s="21" t="s">
        <v>66</v>
      </c>
      <c r="C42" s="21" t="s">
        <v>493</v>
      </c>
      <c r="D42" s="21" t="s">
        <v>120</v>
      </c>
      <c r="E42" s="58">
        <v>2</v>
      </c>
      <c r="F42" s="58">
        <v>2</v>
      </c>
      <c r="G42" s="58">
        <v>2</v>
      </c>
      <c r="H42" s="58">
        <v>2</v>
      </c>
      <c r="I42" s="22">
        <v>0</v>
      </c>
      <c r="J42" s="58">
        <f t="shared" si="30"/>
        <v>0</v>
      </c>
      <c r="K42" s="58">
        <v>0</v>
      </c>
      <c r="L42" s="22">
        <v>0</v>
      </c>
      <c r="M42" s="58">
        <f t="shared" si="31"/>
        <v>0</v>
      </c>
      <c r="N42" s="58">
        <v>0</v>
      </c>
      <c r="O42" s="22">
        <v>0</v>
      </c>
      <c r="P42" s="23">
        <f t="shared" si="32"/>
        <v>0</v>
      </c>
      <c r="Q42" s="58">
        <f t="shared" si="33"/>
        <v>0</v>
      </c>
      <c r="R42" s="58">
        <v>0</v>
      </c>
      <c r="S42" s="22">
        <v>0</v>
      </c>
      <c r="T42" s="58">
        <f t="shared" si="34"/>
        <v>0</v>
      </c>
      <c r="U42" s="58">
        <v>0</v>
      </c>
      <c r="V42" s="58">
        <v>0</v>
      </c>
      <c r="W42" s="58">
        <f t="shared" si="35"/>
        <v>0</v>
      </c>
      <c r="X42" s="58">
        <v>0</v>
      </c>
      <c r="Y42" s="22">
        <v>0</v>
      </c>
      <c r="Z42" s="23">
        <f t="shared" si="40"/>
        <v>0</v>
      </c>
      <c r="AA42" s="58">
        <f t="shared" si="41"/>
        <v>0</v>
      </c>
      <c r="AB42" s="58">
        <v>0</v>
      </c>
      <c r="AC42" s="22">
        <v>0</v>
      </c>
      <c r="AD42" s="58">
        <f t="shared" si="36"/>
        <v>0</v>
      </c>
      <c r="AE42" s="58">
        <v>0</v>
      </c>
      <c r="AF42" s="22">
        <v>0</v>
      </c>
      <c r="AG42" s="58">
        <f t="shared" si="37"/>
        <v>0</v>
      </c>
      <c r="AH42" s="58">
        <v>0</v>
      </c>
      <c r="AI42" s="22">
        <v>0</v>
      </c>
      <c r="AJ42" s="58">
        <f t="shared" si="38"/>
        <v>0</v>
      </c>
      <c r="AK42" s="58">
        <v>0</v>
      </c>
      <c r="AL42" s="22">
        <v>0</v>
      </c>
      <c r="AM42" s="58">
        <f t="shared" si="39"/>
        <v>0</v>
      </c>
      <c r="AN42" s="58">
        <v>0</v>
      </c>
      <c r="AO42" s="22">
        <v>0</v>
      </c>
    </row>
    <row r="43" spans="1:41" s="103" customFormat="1" ht="19.5" customHeight="1">
      <c r="A43" s="21" t="s">
        <v>438</v>
      </c>
      <c r="B43" s="21" t="s">
        <v>66</v>
      </c>
      <c r="C43" s="21" t="s">
        <v>493</v>
      </c>
      <c r="D43" s="21" t="s">
        <v>121</v>
      </c>
      <c r="E43" s="58">
        <v>0.6</v>
      </c>
      <c r="F43" s="58">
        <v>0.6</v>
      </c>
      <c r="G43" s="58">
        <v>0.6</v>
      </c>
      <c r="H43" s="58">
        <v>0.6</v>
      </c>
      <c r="I43" s="22">
        <v>0</v>
      </c>
      <c r="J43" s="58">
        <f t="shared" si="30"/>
        <v>0</v>
      </c>
      <c r="K43" s="58">
        <v>0</v>
      </c>
      <c r="L43" s="22">
        <v>0</v>
      </c>
      <c r="M43" s="58">
        <f t="shared" si="31"/>
        <v>0</v>
      </c>
      <c r="N43" s="58">
        <v>0</v>
      </c>
      <c r="O43" s="22">
        <v>0</v>
      </c>
      <c r="P43" s="23">
        <f t="shared" si="32"/>
        <v>0</v>
      </c>
      <c r="Q43" s="58">
        <f t="shared" si="33"/>
        <v>0</v>
      </c>
      <c r="R43" s="58">
        <v>0</v>
      </c>
      <c r="S43" s="22">
        <v>0</v>
      </c>
      <c r="T43" s="58">
        <f t="shared" si="34"/>
        <v>0</v>
      </c>
      <c r="U43" s="58">
        <v>0</v>
      </c>
      <c r="V43" s="58">
        <v>0</v>
      </c>
      <c r="W43" s="58">
        <f t="shared" si="35"/>
        <v>0</v>
      </c>
      <c r="X43" s="58">
        <v>0</v>
      </c>
      <c r="Y43" s="22">
        <v>0</v>
      </c>
      <c r="Z43" s="23">
        <f t="shared" si="40"/>
        <v>0</v>
      </c>
      <c r="AA43" s="58">
        <f t="shared" si="41"/>
        <v>0</v>
      </c>
      <c r="AB43" s="58">
        <v>0</v>
      </c>
      <c r="AC43" s="22">
        <v>0</v>
      </c>
      <c r="AD43" s="58">
        <f t="shared" si="36"/>
        <v>0</v>
      </c>
      <c r="AE43" s="58">
        <v>0</v>
      </c>
      <c r="AF43" s="22">
        <v>0</v>
      </c>
      <c r="AG43" s="58">
        <f t="shared" si="37"/>
        <v>0</v>
      </c>
      <c r="AH43" s="58">
        <v>0</v>
      </c>
      <c r="AI43" s="22">
        <v>0</v>
      </c>
      <c r="AJ43" s="58">
        <f t="shared" si="38"/>
        <v>0</v>
      </c>
      <c r="AK43" s="58">
        <v>0</v>
      </c>
      <c r="AL43" s="22">
        <v>0</v>
      </c>
      <c r="AM43" s="58">
        <f t="shared" si="39"/>
        <v>0</v>
      </c>
      <c r="AN43" s="58">
        <v>0</v>
      </c>
      <c r="AO43" s="22">
        <v>0</v>
      </c>
    </row>
    <row r="44" spans="1:41" s="103" customFormat="1" ht="19.5" customHeight="1">
      <c r="A44" s="21" t="s">
        <v>438</v>
      </c>
      <c r="B44" s="21" t="s">
        <v>66</v>
      </c>
      <c r="C44" s="21" t="s">
        <v>493</v>
      </c>
      <c r="D44" s="21" t="s">
        <v>122</v>
      </c>
      <c r="E44" s="58">
        <v>0.98</v>
      </c>
      <c r="F44" s="58">
        <v>0.98</v>
      </c>
      <c r="G44" s="58">
        <v>0.98</v>
      </c>
      <c r="H44" s="58">
        <v>0.98</v>
      </c>
      <c r="I44" s="22"/>
      <c r="J44" s="58">
        <f t="shared" si="30"/>
        <v>0</v>
      </c>
      <c r="K44" s="58">
        <v>0</v>
      </c>
      <c r="L44" s="22">
        <v>0</v>
      </c>
      <c r="M44" s="58">
        <f t="shared" si="31"/>
        <v>0</v>
      </c>
      <c r="N44" s="58">
        <v>0</v>
      </c>
      <c r="O44" s="22">
        <v>0</v>
      </c>
      <c r="P44" s="23">
        <f t="shared" si="32"/>
        <v>0</v>
      </c>
      <c r="Q44" s="58">
        <f t="shared" si="33"/>
        <v>0</v>
      </c>
      <c r="R44" s="58">
        <v>0</v>
      </c>
      <c r="S44" s="22">
        <v>0</v>
      </c>
      <c r="T44" s="58">
        <f t="shared" si="34"/>
        <v>0</v>
      </c>
      <c r="U44" s="58">
        <v>0</v>
      </c>
      <c r="V44" s="58">
        <v>0</v>
      </c>
      <c r="W44" s="58">
        <f t="shared" si="35"/>
        <v>0</v>
      </c>
      <c r="X44" s="58">
        <v>0</v>
      </c>
      <c r="Y44" s="22">
        <v>0</v>
      </c>
      <c r="Z44" s="23">
        <f t="shared" si="40"/>
        <v>0</v>
      </c>
      <c r="AA44" s="58"/>
      <c r="AB44" s="58">
        <v>0</v>
      </c>
      <c r="AC44" s="22"/>
      <c r="AD44" s="58">
        <f t="shared" si="36"/>
        <v>0</v>
      </c>
      <c r="AE44" s="58">
        <v>0</v>
      </c>
      <c r="AF44" s="22">
        <v>0</v>
      </c>
      <c r="AG44" s="58">
        <f t="shared" si="37"/>
        <v>0</v>
      </c>
      <c r="AH44" s="58">
        <v>0</v>
      </c>
      <c r="AI44" s="22">
        <v>0</v>
      </c>
      <c r="AJ44" s="58">
        <f t="shared" si="38"/>
        <v>0</v>
      </c>
      <c r="AK44" s="58">
        <v>0</v>
      </c>
      <c r="AL44" s="22">
        <v>0</v>
      </c>
      <c r="AM44" s="58">
        <f t="shared" si="39"/>
        <v>0</v>
      </c>
      <c r="AN44" s="58">
        <v>0</v>
      </c>
      <c r="AO44" s="22">
        <v>0</v>
      </c>
    </row>
    <row r="45" spans="1:41" s="103" customFormat="1" ht="19.5" customHeight="1">
      <c r="A45" s="21" t="s">
        <v>438</v>
      </c>
      <c r="B45" s="21" t="s">
        <v>66</v>
      </c>
      <c r="C45" s="21" t="s">
        <v>493</v>
      </c>
      <c r="D45" s="21" t="s">
        <v>123</v>
      </c>
      <c r="E45" s="58">
        <v>0.8</v>
      </c>
      <c r="F45" s="58">
        <v>0.8</v>
      </c>
      <c r="G45" s="58">
        <v>0.8</v>
      </c>
      <c r="H45" s="58">
        <v>0.8</v>
      </c>
      <c r="I45" s="22"/>
      <c r="J45" s="58">
        <f t="shared" si="30"/>
        <v>0</v>
      </c>
      <c r="K45" s="58">
        <v>0</v>
      </c>
      <c r="L45" s="22">
        <v>0</v>
      </c>
      <c r="M45" s="58">
        <f t="shared" si="31"/>
        <v>0</v>
      </c>
      <c r="N45" s="58">
        <v>0</v>
      </c>
      <c r="O45" s="22">
        <v>0</v>
      </c>
      <c r="P45" s="23">
        <f t="shared" si="32"/>
        <v>0</v>
      </c>
      <c r="Q45" s="58">
        <f t="shared" si="33"/>
        <v>0</v>
      </c>
      <c r="R45" s="58">
        <v>0</v>
      </c>
      <c r="S45" s="22">
        <v>0</v>
      </c>
      <c r="T45" s="58">
        <f t="shared" si="34"/>
        <v>0</v>
      </c>
      <c r="U45" s="58">
        <v>0</v>
      </c>
      <c r="V45" s="58">
        <v>0</v>
      </c>
      <c r="W45" s="58">
        <f t="shared" si="35"/>
        <v>0</v>
      </c>
      <c r="X45" s="58">
        <v>0</v>
      </c>
      <c r="Y45" s="22">
        <v>0</v>
      </c>
      <c r="Z45" s="23">
        <f t="shared" si="40"/>
        <v>0</v>
      </c>
      <c r="AA45" s="58">
        <f t="shared" si="41"/>
        <v>0</v>
      </c>
      <c r="AB45" s="58">
        <v>0</v>
      </c>
      <c r="AC45" s="22">
        <v>0</v>
      </c>
      <c r="AD45" s="58">
        <f t="shared" si="36"/>
        <v>0</v>
      </c>
      <c r="AE45" s="58">
        <v>0</v>
      </c>
      <c r="AF45" s="22">
        <v>0</v>
      </c>
      <c r="AG45" s="58">
        <f t="shared" si="37"/>
        <v>0</v>
      </c>
      <c r="AH45" s="58">
        <v>0</v>
      </c>
      <c r="AI45" s="22">
        <v>0</v>
      </c>
      <c r="AJ45" s="58">
        <f t="shared" si="38"/>
        <v>0</v>
      </c>
      <c r="AK45" s="58">
        <v>0</v>
      </c>
      <c r="AL45" s="22">
        <v>0</v>
      </c>
      <c r="AM45" s="58">
        <f t="shared" si="39"/>
        <v>0</v>
      </c>
      <c r="AN45" s="58">
        <v>0</v>
      </c>
      <c r="AO45" s="22">
        <v>0</v>
      </c>
    </row>
    <row r="46" spans="1:41" s="103" customFormat="1" ht="19.5" customHeight="1">
      <c r="A46" s="21" t="s">
        <v>438</v>
      </c>
      <c r="B46" s="21" t="s">
        <v>66</v>
      </c>
      <c r="C46" s="21" t="s">
        <v>493</v>
      </c>
      <c r="D46" s="21" t="s">
        <v>251</v>
      </c>
      <c r="E46" s="58">
        <v>0.5</v>
      </c>
      <c r="F46" s="58">
        <v>0.5</v>
      </c>
      <c r="G46" s="58">
        <v>0.5</v>
      </c>
      <c r="H46" s="58">
        <v>0.5</v>
      </c>
      <c r="I46" s="22">
        <v>0</v>
      </c>
      <c r="J46" s="58">
        <f t="shared" si="30"/>
        <v>0</v>
      </c>
      <c r="K46" s="58">
        <v>0</v>
      </c>
      <c r="L46" s="22">
        <v>0</v>
      </c>
      <c r="M46" s="58">
        <f t="shared" si="31"/>
        <v>0</v>
      </c>
      <c r="N46" s="58">
        <v>0</v>
      </c>
      <c r="O46" s="22">
        <v>0</v>
      </c>
      <c r="P46" s="23">
        <f t="shared" si="32"/>
        <v>0</v>
      </c>
      <c r="Q46" s="58">
        <f t="shared" si="33"/>
        <v>0</v>
      </c>
      <c r="R46" s="58">
        <v>0</v>
      </c>
      <c r="S46" s="22">
        <v>0</v>
      </c>
      <c r="T46" s="58">
        <f t="shared" si="34"/>
        <v>0</v>
      </c>
      <c r="U46" s="58">
        <v>0</v>
      </c>
      <c r="V46" s="58">
        <v>0</v>
      </c>
      <c r="W46" s="58">
        <f t="shared" si="35"/>
        <v>0</v>
      </c>
      <c r="X46" s="58">
        <v>0</v>
      </c>
      <c r="Y46" s="22">
        <v>0</v>
      </c>
      <c r="Z46" s="23">
        <f t="shared" si="40"/>
        <v>0</v>
      </c>
      <c r="AA46" s="58">
        <f t="shared" si="41"/>
        <v>0</v>
      </c>
      <c r="AB46" s="58">
        <v>0</v>
      </c>
      <c r="AC46" s="22">
        <v>0</v>
      </c>
      <c r="AD46" s="58">
        <f t="shared" si="36"/>
        <v>0</v>
      </c>
      <c r="AE46" s="58">
        <v>0</v>
      </c>
      <c r="AF46" s="22">
        <v>0</v>
      </c>
      <c r="AG46" s="58">
        <f t="shared" si="37"/>
        <v>0</v>
      </c>
      <c r="AH46" s="58">
        <v>0</v>
      </c>
      <c r="AI46" s="22">
        <v>0</v>
      </c>
      <c r="AJ46" s="58">
        <f t="shared" si="38"/>
        <v>0</v>
      </c>
      <c r="AK46" s="58">
        <v>0</v>
      </c>
      <c r="AL46" s="22">
        <v>0</v>
      </c>
      <c r="AM46" s="58">
        <f t="shared" si="39"/>
        <v>0</v>
      </c>
      <c r="AN46" s="58">
        <v>0</v>
      </c>
      <c r="AO46" s="22">
        <v>0</v>
      </c>
    </row>
    <row r="47" spans="1:41" s="103" customFormat="1" ht="19.5" customHeight="1">
      <c r="A47" s="21" t="s">
        <v>438</v>
      </c>
      <c r="B47" s="21" t="s">
        <v>66</v>
      </c>
      <c r="C47" s="21" t="s">
        <v>493</v>
      </c>
      <c r="D47" s="21" t="s">
        <v>249</v>
      </c>
      <c r="E47" s="58">
        <v>0.12</v>
      </c>
      <c r="F47" s="58">
        <v>0.12</v>
      </c>
      <c r="G47" s="58">
        <v>0.12</v>
      </c>
      <c r="H47" s="58">
        <v>0.12</v>
      </c>
      <c r="I47" s="22">
        <v>0</v>
      </c>
      <c r="J47" s="58">
        <f t="shared" si="30"/>
        <v>0</v>
      </c>
      <c r="K47" s="58">
        <v>0</v>
      </c>
      <c r="L47" s="22">
        <v>0</v>
      </c>
      <c r="M47" s="58">
        <f t="shared" si="31"/>
        <v>0</v>
      </c>
      <c r="N47" s="58">
        <v>0</v>
      </c>
      <c r="O47" s="22">
        <v>0</v>
      </c>
      <c r="P47" s="23">
        <f t="shared" si="32"/>
        <v>0</v>
      </c>
      <c r="Q47" s="58">
        <f t="shared" si="33"/>
        <v>0</v>
      </c>
      <c r="R47" s="58">
        <v>0</v>
      </c>
      <c r="S47" s="22">
        <v>0</v>
      </c>
      <c r="T47" s="58">
        <f t="shared" si="34"/>
        <v>0</v>
      </c>
      <c r="U47" s="58">
        <v>0</v>
      </c>
      <c r="V47" s="58">
        <v>0</v>
      </c>
      <c r="W47" s="58">
        <f t="shared" si="35"/>
        <v>0</v>
      </c>
      <c r="X47" s="58">
        <v>0</v>
      </c>
      <c r="Y47" s="22">
        <v>0</v>
      </c>
      <c r="Z47" s="23">
        <f t="shared" si="40"/>
        <v>0</v>
      </c>
      <c r="AA47" s="58">
        <f t="shared" si="41"/>
        <v>0</v>
      </c>
      <c r="AB47" s="58">
        <v>0</v>
      </c>
      <c r="AC47" s="22">
        <v>0</v>
      </c>
      <c r="AD47" s="58">
        <f t="shared" si="36"/>
        <v>0</v>
      </c>
      <c r="AE47" s="58">
        <v>0</v>
      </c>
      <c r="AF47" s="22">
        <v>0</v>
      </c>
      <c r="AG47" s="58">
        <f t="shared" si="37"/>
        <v>0</v>
      </c>
      <c r="AH47" s="58">
        <v>0</v>
      </c>
      <c r="AI47" s="22">
        <v>0</v>
      </c>
      <c r="AJ47" s="58">
        <f t="shared" si="38"/>
        <v>0</v>
      </c>
      <c r="AK47" s="58">
        <v>0</v>
      </c>
      <c r="AL47" s="22">
        <v>0</v>
      </c>
      <c r="AM47" s="58">
        <f t="shared" si="39"/>
        <v>0</v>
      </c>
      <c r="AN47" s="58">
        <v>0</v>
      </c>
      <c r="AO47" s="22">
        <v>0</v>
      </c>
    </row>
    <row r="48" spans="1:41" s="103" customFormat="1" ht="19.5" customHeight="1">
      <c r="A48" s="21" t="s">
        <v>438</v>
      </c>
      <c r="B48" s="21" t="s">
        <v>66</v>
      </c>
      <c r="C48" s="21" t="s">
        <v>493</v>
      </c>
      <c r="D48" s="21" t="s">
        <v>252</v>
      </c>
      <c r="E48" s="58">
        <v>2</v>
      </c>
      <c r="F48" s="58">
        <v>2</v>
      </c>
      <c r="G48" s="58">
        <v>2</v>
      </c>
      <c r="H48" s="58">
        <v>2</v>
      </c>
      <c r="I48" s="22"/>
      <c r="J48" s="58">
        <f t="shared" si="30"/>
        <v>0</v>
      </c>
      <c r="K48" s="58">
        <v>0</v>
      </c>
      <c r="L48" s="22">
        <v>0</v>
      </c>
      <c r="M48" s="58">
        <f t="shared" si="31"/>
        <v>0</v>
      </c>
      <c r="N48" s="58">
        <v>0</v>
      </c>
      <c r="O48" s="22">
        <v>0</v>
      </c>
      <c r="P48" s="23">
        <f t="shared" si="32"/>
        <v>0</v>
      </c>
      <c r="Q48" s="58">
        <f t="shared" si="33"/>
        <v>0</v>
      </c>
      <c r="R48" s="58">
        <v>0</v>
      </c>
      <c r="S48" s="22">
        <v>0</v>
      </c>
      <c r="T48" s="58">
        <f t="shared" si="34"/>
        <v>0</v>
      </c>
      <c r="U48" s="58">
        <v>0</v>
      </c>
      <c r="V48" s="58">
        <v>0</v>
      </c>
      <c r="W48" s="58">
        <f t="shared" si="35"/>
        <v>0</v>
      </c>
      <c r="X48" s="58">
        <v>0</v>
      </c>
      <c r="Y48" s="22">
        <v>0</v>
      </c>
      <c r="Z48" s="23"/>
      <c r="AA48" s="58"/>
      <c r="AB48" s="58">
        <v>0</v>
      </c>
      <c r="AC48" s="22"/>
      <c r="AD48" s="58">
        <f t="shared" si="36"/>
        <v>0</v>
      </c>
      <c r="AE48" s="58">
        <v>0</v>
      </c>
      <c r="AF48" s="22">
        <v>0</v>
      </c>
      <c r="AG48" s="58">
        <f t="shared" si="37"/>
        <v>0</v>
      </c>
      <c r="AH48" s="58">
        <v>0</v>
      </c>
      <c r="AI48" s="22">
        <v>0</v>
      </c>
      <c r="AJ48" s="58">
        <f t="shared" si="38"/>
        <v>0</v>
      </c>
      <c r="AK48" s="58">
        <v>0</v>
      </c>
      <c r="AL48" s="22">
        <v>0</v>
      </c>
      <c r="AM48" s="58">
        <f t="shared" si="39"/>
        <v>0</v>
      </c>
      <c r="AN48" s="58">
        <v>0</v>
      </c>
      <c r="AO48" s="22">
        <v>0</v>
      </c>
    </row>
    <row r="49" spans="1:41" s="103" customFormat="1" ht="19.5" customHeight="1">
      <c r="A49" s="21" t="s">
        <v>438</v>
      </c>
      <c r="B49" s="21" t="s">
        <v>66</v>
      </c>
      <c r="C49" s="21" t="s">
        <v>493</v>
      </c>
      <c r="D49" s="21" t="s">
        <v>248</v>
      </c>
      <c r="E49" s="58">
        <v>0.7</v>
      </c>
      <c r="F49" s="58">
        <v>0.7</v>
      </c>
      <c r="G49" s="58">
        <v>0.7</v>
      </c>
      <c r="H49" s="58">
        <v>0.7</v>
      </c>
      <c r="I49" s="22">
        <v>0</v>
      </c>
      <c r="J49" s="58">
        <f t="shared" si="30"/>
        <v>0</v>
      </c>
      <c r="K49" s="58">
        <v>0</v>
      </c>
      <c r="L49" s="22">
        <v>0</v>
      </c>
      <c r="M49" s="58">
        <f t="shared" si="31"/>
        <v>0</v>
      </c>
      <c r="N49" s="58">
        <v>0</v>
      </c>
      <c r="O49" s="22">
        <v>0</v>
      </c>
      <c r="P49" s="23">
        <f t="shared" si="32"/>
        <v>0</v>
      </c>
      <c r="Q49" s="58">
        <f t="shared" si="33"/>
        <v>0</v>
      </c>
      <c r="R49" s="58">
        <v>0</v>
      </c>
      <c r="S49" s="22">
        <v>0</v>
      </c>
      <c r="T49" s="58">
        <f t="shared" si="34"/>
        <v>0</v>
      </c>
      <c r="U49" s="58">
        <v>0</v>
      </c>
      <c r="V49" s="58">
        <v>0</v>
      </c>
      <c r="W49" s="58">
        <f t="shared" si="35"/>
        <v>0</v>
      </c>
      <c r="X49" s="58">
        <v>0</v>
      </c>
      <c r="Y49" s="22">
        <v>0</v>
      </c>
      <c r="Z49" s="23">
        <f t="shared" si="40"/>
        <v>0</v>
      </c>
      <c r="AA49" s="58">
        <f t="shared" si="41"/>
        <v>0</v>
      </c>
      <c r="AB49" s="58">
        <v>0</v>
      </c>
      <c r="AC49" s="22">
        <v>0</v>
      </c>
      <c r="AD49" s="58">
        <f t="shared" si="36"/>
        <v>0</v>
      </c>
      <c r="AE49" s="58">
        <v>0</v>
      </c>
      <c r="AF49" s="22">
        <v>0</v>
      </c>
      <c r="AG49" s="58">
        <f t="shared" si="37"/>
        <v>0</v>
      </c>
      <c r="AH49" s="58">
        <v>0</v>
      </c>
      <c r="AI49" s="22">
        <v>0</v>
      </c>
      <c r="AJ49" s="58">
        <f t="shared" si="38"/>
        <v>0</v>
      </c>
      <c r="AK49" s="58">
        <v>0</v>
      </c>
      <c r="AL49" s="22">
        <v>0</v>
      </c>
      <c r="AM49" s="58">
        <f t="shared" si="39"/>
        <v>0</v>
      </c>
      <c r="AN49" s="58">
        <v>0</v>
      </c>
      <c r="AO49" s="22">
        <v>0</v>
      </c>
    </row>
    <row r="50" spans="1:41" s="103" customFormat="1" ht="19.5" customHeight="1">
      <c r="A50" s="21" t="s">
        <v>438</v>
      </c>
      <c r="B50" s="21" t="s">
        <v>66</v>
      </c>
      <c r="C50" s="21" t="s">
        <v>493</v>
      </c>
      <c r="D50" s="21" t="s">
        <v>257</v>
      </c>
      <c r="E50" s="58">
        <v>1.31</v>
      </c>
      <c r="F50" s="58">
        <v>1.31</v>
      </c>
      <c r="G50" s="58">
        <v>1.31</v>
      </c>
      <c r="H50" s="58">
        <v>1.31</v>
      </c>
      <c r="I50" s="22">
        <v>0</v>
      </c>
      <c r="J50" s="58">
        <f t="shared" si="30"/>
        <v>0</v>
      </c>
      <c r="K50" s="58">
        <v>0</v>
      </c>
      <c r="L50" s="22">
        <v>0</v>
      </c>
      <c r="M50" s="58">
        <f t="shared" si="31"/>
        <v>0</v>
      </c>
      <c r="N50" s="58">
        <v>0</v>
      </c>
      <c r="O50" s="22">
        <v>0</v>
      </c>
      <c r="P50" s="23">
        <f t="shared" si="32"/>
        <v>0</v>
      </c>
      <c r="Q50" s="58">
        <f t="shared" si="33"/>
        <v>0</v>
      </c>
      <c r="R50" s="58">
        <v>0</v>
      </c>
      <c r="S50" s="22">
        <v>0</v>
      </c>
      <c r="T50" s="58">
        <f t="shared" si="34"/>
        <v>0</v>
      </c>
      <c r="U50" s="58">
        <v>0</v>
      </c>
      <c r="V50" s="58">
        <v>0</v>
      </c>
      <c r="W50" s="58">
        <f t="shared" si="35"/>
        <v>0</v>
      </c>
      <c r="X50" s="58">
        <v>0</v>
      </c>
      <c r="Y50" s="22">
        <v>0</v>
      </c>
      <c r="Z50" s="23">
        <f t="shared" si="40"/>
        <v>0</v>
      </c>
      <c r="AA50" s="58">
        <f t="shared" si="41"/>
        <v>0</v>
      </c>
      <c r="AB50" s="58">
        <v>0</v>
      </c>
      <c r="AC50" s="22">
        <v>0</v>
      </c>
      <c r="AD50" s="58">
        <f t="shared" si="36"/>
        <v>0</v>
      </c>
      <c r="AE50" s="58">
        <v>0</v>
      </c>
      <c r="AF50" s="22">
        <v>0</v>
      </c>
      <c r="AG50" s="58">
        <f t="shared" si="37"/>
        <v>0</v>
      </c>
      <c r="AH50" s="58">
        <v>0</v>
      </c>
      <c r="AI50" s="22">
        <v>0</v>
      </c>
      <c r="AJ50" s="58">
        <f t="shared" si="38"/>
        <v>0</v>
      </c>
      <c r="AK50" s="58">
        <v>0</v>
      </c>
      <c r="AL50" s="22">
        <v>0</v>
      </c>
      <c r="AM50" s="58">
        <f t="shared" si="39"/>
        <v>0</v>
      </c>
      <c r="AN50" s="58">
        <v>0</v>
      </c>
      <c r="AO50" s="22">
        <v>0</v>
      </c>
    </row>
    <row r="51" spans="1:41" s="103" customFormat="1" ht="19.5" customHeight="1">
      <c r="A51" s="21" t="s">
        <v>438</v>
      </c>
      <c r="B51" s="21" t="s">
        <v>66</v>
      </c>
      <c r="C51" s="21" t="s">
        <v>493</v>
      </c>
      <c r="D51" s="21" t="s">
        <v>259</v>
      </c>
      <c r="E51" s="58">
        <v>1.94</v>
      </c>
      <c r="F51" s="58">
        <v>1.94</v>
      </c>
      <c r="G51" s="58">
        <v>1.94</v>
      </c>
      <c r="H51" s="58">
        <v>1.94</v>
      </c>
      <c r="I51" s="22">
        <v>0</v>
      </c>
      <c r="J51" s="58">
        <f t="shared" si="30"/>
        <v>0</v>
      </c>
      <c r="K51" s="58">
        <v>0</v>
      </c>
      <c r="L51" s="22">
        <v>0</v>
      </c>
      <c r="M51" s="58">
        <f t="shared" si="31"/>
        <v>0</v>
      </c>
      <c r="N51" s="58">
        <v>0</v>
      </c>
      <c r="O51" s="22">
        <v>0</v>
      </c>
      <c r="P51" s="23">
        <f t="shared" si="32"/>
        <v>0</v>
      </c>
      <c r="Q51" s="58">
        <f t="shared" si="33"/>
        <v>0</v>
      </c>
      <c r="R51" s="58">
        <v>0</v>
      </c>
      <c r="S51" s="22">
        <v>0</v>
      </c>
      <c r="T51" s="58">
        <f t="shared" si="34"/>
        <v>0</v>
      </c>
      <c r="U51" s="58">
        <v>0</v>
      </c>
      <c r="V51" s="58">
        <v>0</v>
      </c>
      <c r="W51" s="58">
        <f t="shared" si="35"/>
        <v>0</v>
      </c>
      <c r="X51" s="58">
        <v>0</v>
      </c>
      <c r="Y51" s="22">
        <v>0</v>
      </c>
      <c r="Z51" s="23">
        <f t="shared" si="40"/>
        <v>0</v>
      </c>
      <c r="AA51" s="58">
        <f t="shared" si="41"/>
        <v>0</v>
      </c>
      <c r="AB51" s="58">
        <v>0</v>
      </c>
      <c r="AC51" s="22">
        <v>0</v>
      </c>
      <c r="AD51" s="58">
        <f t="shared" si="36"/>
        <v>0</v>
      </c>
      <c r="AE51" s="58">
        <v>0</v>
      </c>
      <c r="AF51" s="22">
        <v>0</v>
      </c>
      <c r="AG51" s="58">
        <f t="shared" si="37"/>
        <v>0</v>
      </c>
      <c r="AH51" s="58">
        <v>0</v>
      </c>
      <c r="AI51" s="22">
        <v>0</v>
      </c>
      <c r="AJ51" s="58">
        <f t="shared" si="38"/>
        <v>0</v>
      </c>
      <c r="AK51" s="58">
        <v>0</v>
      </c>
      <c r="AL51" s="22">
        <v>0</v>
      </c>
      <c r="AM51" s="58">
        <f t="shared" si="39"/>
        <v>0</v>
      </c>
      <c r="AN51" s="58">
        <v>0</v>
      </c>
      <c r="AO51" s="22">
        <v>0</v>
      </c>
    </row>
    <row r="52" spans="1:41" s="103" customFormat="1" ht="19.5" customHeight="1">
      <c r="A52" s="21" t="s">
        <v>438</v>
      </c>
      <c r="B52" s="21" t="s">
        <v>66</v>
      </c>
      <c r="C52" s="21" t="s">
        <v>493</v>
      </c>
      <c r="D52" s="21" t="s">
        <v>247</v>
      </c>
      <c r="E52" s="58">
        <v>0.1</v>
      </c>
      <c r="F52" s="58">
        <v>0.1</v>
      </c>
      <c r="G52" s="58">
        <v>0.1</v>
      </c>
      <c r="H52" s="58">
        <v>0.1</v>
      </c>
      <c r="I52" s="22"/>
      <c r="J52" s="58">
        <f t="shared" si="30"/>
        <v>0</v>
      </c>
      <c r="K52" s="58">
        <v>0</v>
      </c>
      <c r="L52" s="22">
        <v>0</v>
      </c>
      <c r="M52" s="58">
        <f t="shared" si="31"/>
        <v>0</v>
      </c>
      <c r="N52" s="58">
        <v>0</v>
      </c>
      <c r="O52" s="22">
        <v>0</v>
      </c>
      <c r="P52" s="23">
        <f t="shared" si="32"/>
        <v>0</v>
      </c>
      <c r="Q52" s="58">
        <f t="shared" si="33"/>
        <v>0</v>
      </c>
      <c r="R52" s="58">
        <v>0</v>
      </c>
      <c r="S52" s="22">
        <v>0</v>
      </c>
      <c r="T52" s="58">
        <f t="shared" si="34"/>
        <v>0</v>
      </c>
      <c r="U52" s="58">
        <v>0</v>
      </c>
      <c r="V52" s="58">
        <v>0</v>
      </c>
      <c r="W52" s="58">
        <f t="shared" si="35"/>
        <v>0</v>
      </c>
      <c r="X52" s="58">
        <v>0</v>
      </c>
      <c r="Y52" s="22">
        <v>0</v>
      </c>
      <c r="Z52" s="23">
        <f t="shared" si="40"/>
        <v>0</v>
      </c>
      <c r="AA52" s="58">
        <f t="shared" si="41"/>
        <v>0</v>
      </c>
      <c r="AB52" s="58">
        <v>0</v>
      </c>
      <c r="AC52" s="22">
        <v>0</v>
      </c>
      <c r="AD52" s="58">
        <f t="shared" si="36"/>
        <v>0</v>
      </c>
      <c r="AE52" s="58">
        <v>0</v>
      </c>
      <c r="AF52" s="22">
        <v>0</v>
      </c>
      <c r="AG52" s="58">
        <f t="shared" si="37"/>
        <v>0</v>
      </c>
      <c r="AH52" s="58">
        <v>0</v>
      </c>
      <c r="AI52" s="22">
        <v>0</v>
      </c>
      <c r="AJ52" s="58">
        <f t="shared" si="38"/>
        <v>0</v>
      </c>
      <c r="AK52" s="58">
        <v>0</v>
      </c>
      <c r="AL52" s="22">
        <v>0</v>
      </c>
      <c r="AM52" s="58">
        <f t="shared" si="39"/>
        <v>0</v>
      </c>
      <c r="AN52" s="58">
        <v>0</v>
      </c>
      <c r="AO52" s="22">
        <v>0</v>
      </c>
    </row>
    <row r="53" spans="1:41" s="103" customFormat="1" ht="19.5" customHeight="1">
      <c r="A53" s="21" t="s">
        <v>438</v>
      </c>
      <c r="B53" s="21" t="s">
        <v>66</v>
      </c>
      <c r="C53" s="21" t="s">
        <v>493</v>
      </c>
      <c r="D53" s="21" t="s">
        <v>124</v>
      </c>
      <c r="E53" s="58">
        <v>0.09</v>
      </c>
      <c r="F53" s="58">
        <v>0.09</v>
      </c>
      <c r="G53" s="58">
        <v>0.09</v>
      </c>
      <c r="H53" s="58">
        <v>0.09</v>
      </c>
      <c r="I53" s="22"/>
      <c r="J53" s="58">
        <f t="shared" si="30"/>
        <v>0</v>
      </c>
      <c r="K53" s="58">
        <v>0</v>
      </c>
      <c r="L53" s="22">
        <v>0</v>
      </c>
      <c r="M53" s="58">
        <f t="shared" si="31"/>
        <v>0</v>
      </c>
      <c r="N53" s="58">
        <v>0</v>
      </c>
      <c r="O53" s="22">
        <v>0</v>
      </c>
      <c r="P53" s="23">
        <f t="shared" si="32"/>
        <v>0</v>
      </c>
      <c r="Q53" s="58">
        <f t="shared" si="33"/>
        <v>0</v>
      </c>
      <c r="R53" s="58">
        <v>0</v>
      </c>
      <c r="S53" s="22">
        <v>0</v>
      </c>
      <c r="T53" s="58">
        <f t="shared" si="34"/>
        <v>0</v>
      </c>
      <c r="U53" s="58">
        <v>0</v>
      </c>
      <c r="V53" s="58">
        <v>0</v>
      </c>
      <c r="W53" s="58">
        <f t="shared" si="35"/>
        <v>0</v>
      </c>
      <c r="X53" s="58">
        <v>0</v>
      </c>
      <c r="Y53" s="22">
        <v>0</v>
      </c>
      <c r="Z53" s="23"/>
      <c r="AA53" s="58"/>
      <c r="AB53" s="58">
        <v>0</v>
      </c>
      <c r="AC53" s="22"/>
      <c r="AD53" s="58">
        <f t="shared" si="36"/>
        <v>0</v>
      </c>
      <c r="AE53" s="58">
        <v>0</v>
      </c>
      <c r="AF53" s="22">
        <v>0</v>
      </c>
      <c r="AG53" s="58">
        <f t="shared" si="37"/>
        <v>0</v>
      </c>
      <c r="AH53" s="58">
        <v>0</v>
      </c>
      <c r="AI53" s="22">
        <v>0</v>
      </c>
      <c r="AJ53" s="58">
        <f t="shared" si="38"/>
        <v>0</v>
      </c>
      <c r="AK53" s="58">
        <v>0</v>
      </c>
      <c r="AL53" s="22">
        <v>0</v>
      </c>
      <c r="AM53" s="58">
        <f t="shared" si="39"/>
        <v>0</v>
      </c>
      <c r="AN53" s="58">
        <v>0</v>
      </c>
      <c r="AO53" s="22">
        <v>0</v>
      </c>
    </row>
    <row r="54" spans="1:41" s="103" customFormat="1" ht="19.5" customHeight="1">
      <c r="A54" s="21"/>
      <c r="B54" s="21"/>
      <c r="C54" s="21"/>
      <c r="D54" s="21" t="s">
        <v>505</v>
      </c>
      <c r="E54" s="58">
        <v>24.2</v>
      </c>
      <c r="F54" s="58">
        <v>24.2</v>
      </c>
      <c r="G54" s="58">
        <v>24.2</v>
      </c>
      <c r="H54" s="58">
        <v>24.2</v>
      </c>
      <c r="I54" s="22"/>
      <c r="J54" s="58">
        <f t="shared" si="30"/>
        <v>0</v>
      </c>
      <c r="K54" s="58">
        <v>0</v>
      </c>
      <c r="L54" s="22">
        <v>0</v>
      </c>
      <c r="M54" s="58">
        <f t="shared" si="31"/>
        <v>0</v>
      </c>
      <c r="N54" s="58">
        <v>0</v>
      </c>
      <c r="O54" s="22">
        <v>0</v>
      </c>
      <c r="P54" s="23">
        <f t="shared" si="32"/>
        <v>0</v>
      </c>
      <c r="Q54" s="58">
        <f t="shared" si="33"/>
        <v>0</v>
      </c>
      <c r="R54" s="58">
        <v>0</v>
      </c>
      <c r="S54" s="22">
        <v>0</v>
      </c>
      <c r="T54" s="58">
        <f t="shared" si="34"/>
        <v>0</v>
      </c>
      <c r="U54" s="58">
        <v>0</v>
      </c>
      <c r="V54" s="58">
        <v>0</v>
      </c>
      <c r="W54" s="58">
        <f t="shared" si="35"/>
        <v>0</v>
      </c>
      <c r="X54" s="58">
        <v>0</v>
      </c>
      <c r="Y54" s="22">
        <v>0</v>
      </c>
      <c r="Z54" s="23"/>
      <c r="AA54" s="58"/>
      <c r="AB54" s="58">
        <v>0</v>
      </c>
      <c r="AC54" s="22"/>
      <c r="AD54" s="58">
        <f t="shared" si="36"/>
        <v>0</v>
      </c>
      <c r="AE54" s="58">
        <v>0</v>
      </c>
      <c r="AF54" s="22">
        <v>0</v>
      </c>
      <c r="AG54" s="58">
        <f t="shared" si="37"/>
        <v>0</v>
      </c>
      <c r="AH54" s="58">
        <v>0</v>
      </c>
      <c r="AI54" s="22">
        <v>0</v>
      </c>
      <c r="AJ54" s="58">
        <f t="shared" si="38"/>
        <v>0</v>
      </c>
      <c r="AK54" s="58">
        <v>0</v>
      </c>
      <c r="AL54" s="22">
        <v>0</v>
      </c>
      <c r="AM54" s="58">
        <f t="shared" si="39"/>
        <v>0</v>
      </c>
      <c r="AN54" s="58">
        <v>0</v>
      </c>
      <c r="AO54" s="22">
        <v>0</v>
      </c>
    </row>
    <row r="55" spans="1:41" s="103" customFormat="1" ht="19.5" customHeight="1">
      <c r="A55" s="21" t="s">
        <v>506</v>
      </c>
      <c r="B55" s="21" t="s">
        <v>64</v>
      </c>
      <c r="C55" s="21" t="s">
        <v>493</v>
      </c>
      <c r="D55" s="21" t="s">
        <v>190</v>
      </c>
      <c r="E55" s="58">
        <v>20</v>
      </c>
      <c r="F55" s="58">
        <v>20</v>
      </c>
      <c r="G55" s="58">
        <v>20</v>
      </c>
      <c r="H55" s="58">
        <v>20</v>
      </c>
      <c r="I55" s="22">
        <v>0</v>
      </c>
      <c r="J55" s="58">
        <f t="shared" si="30"/>
        <v>0</v>
      </c>
      <c r="K55" s="58">
        <v>0</v>
      </c>
      <c r="L55" s="22">
        <v>0</v>
      </c>
      <c r="M55" s="58">
        <f t="shared" si="31"/>
        <v>0</v>
      </c>
      <c r="N55" s="58">
        <v>0</v>
      </c>
      <c r="O55" s="22">
        <v>0</v>
      </c>
      <c r="P55" s="23">
        <f t="shared" si="32"/>
        <v>0</v>
      </c>
      <c r="Q55" s="58">
        <f t="shared" si="33"/>
        <v>0</v>
      </c>
      <c r="R55" s="58">
        <v>0</v>
      </c>
      <c r="S55" s="22">
        <v>0</v>
      </c>
      <c r="T55" s="58">
        <f t="shared" si="34"/>
        <v>0</v>
      </c>
      <c r="U55" s="58">
        <v>0</v>
      </c>
      <c r="V55" s="58">
        <v>0</v>
      </c>
      <c r="W55" s="58">
        <f t="shared" si="35"/>
        <v>0</v>
      </c>
      <c r="X55" s="58">
        <v>0</v>
      </c>
      <c r="Y55" s="22">
        <v>0</v>
      </c>
      <c r="Z55" s="23">
        <f t="shared" si="40"/>
        <v>0</v>
      </c>
      <c r="AA55" s="58">
        <f t="shared" si="41"/>
        <v>0</v>
      </c>
      <c r="AB55" s="58">
        <v>0</v>
      </c>
      <c r="AC55" s="22">
        <v>0</v>
      </c>
      <c r="AD55" s="58">
        <f t="shared" si="36"/>
        <v>0</v>
      </c>
      <c r="AE55" s="58">
        <v>0</v>
      </c>
      <c r="AF55" s="22">
        <v>0</v>
      </c>
      <c r="AG55" s="58">
        <f t="shared" si="37"/>
        <v>0</v>
      </c>
      <c r="AH55" s="58">
        <v>0</v>
      </c>
      <c r="AI55" s="22">
        <v>0</v>
      </c>
      <c r="AJ55" s="58">
        <f t="shared" si="38"/>
        <v>0</v>
      </c>
      <c r="AK55" s="58">
        <v>0</v>
      </c>
      <c r="AL55" s="22">
        <v>0</v>
      </c>
      <c r="AM55" s="58">
        <f t="shared" si="39"/>
        <v>0</v>
      </c>
      <c r="AN55" s="58">
        <v>0</v>
      </c>
      <c r="AO55" s="22">
        <v>0</v>
      </c>
    </row>
    <row r="56" spans="1:41" s="103" customFormat="1" ht="19.5" customHeight="1">
      <c r="A56" s="21" t="s">
        <v>506</v>
      </c>
      <c r="B56" s="21" t="s">
        <v>64</v>
      </c>
      <c r="C56" s="21" t="s">
        <v>493</v>
      </c>
      <c r="D56" s="21" t="s">
        <v>186</v>
      </c>
      <c r="E56" s="58">
        <v>4.2</v>
      </c>
      <c r="F56" s="58">
        <v>4.2</v>
      </c>
      <c r="G56" s="58">
        <v>4.2</v>
      </c>
      <c r="H56" s="58">
        <v>4.2</v>
      </c>
      <c r="I56" s="22">
        <v>0</v>
      </c>
      <c r="J56" s="58">
        <f t="shared" si="30"/>
        <v>0</v>
      </c>
      <c r="K56" s="58">
        <v>0</v>
      </c>
      <c r="L56" s="22">
        <v>0</v>
      </c>
      <c r="M56" s="58">
        <f t="shared" si="31"/>
        <v>0</v>
      </c>
      <c r="N56" s="58">
        <v>0</v>
      </c>
      <c r="O56" s="22">
        <v>0</v>
      </c>
      <c r="P56" s="23">
        <f t="shared" si="32"/>
        <v>0</v>
      </c>
      <c r="Q56" s="58">
        <f t="shared" si="33"/>
        <v>0</v>
      </c>
      <c r="R56" s="58">
        <v>0</v>
      </c>
      <c r="S56" s="22">
        <v>0</v>
      </c>
      <c r="T56" s="58">
        <f t="shared" si="34"/>
        <v>0</v>
      </c>
      <c r="U56" s="58">
        <v>0</v>
      </c>
      <c r="V56" s="58">
        <v>0</v>
      </c>
      <c r="W56" s="58">
        <f t="shared" si="35"/>
        <v>0</v>
      </c>
      <c r="X56" s="58">
        <v>0</v>
      </c>
      <c r="Y56" s="22">
        <v>0</v>
      </c>
      <c r="Z56" s="23">
        <f t="shared" si="40"/>
        <v>0</v>
      </c>
      <c r="AA56" s="58">
        <f t="shared" si="41"/>
        <v>0</v>
      </c>
      <c r="AB56" s="58">
        <v>0</v>
      </c>
      <c r="AC56" s="22">
        <v>0</v>
      </c>
      <c r="AD56" s="58">
        <f t="shared" si="36"/>
        <v>0</v>
      </c>
      <c r="AE56" s="58">
        <v>0</v>
      </c>
      <c r="AF56" s="22">
        <v>0</v>
      </c>
      <c r="AG56" s="58">
        <f t="shared" si="37"/>
        <v>0</v>
      </c>
      <c r="AH56" s="58">
        <v>0</v>
      </c>
      <c r="AI56" s="22">
        <v>0</v>
      </c>
      <c r="AJ56" s="58">
        <f t="shared" si="38"/>
        <v>0</v>
      </c>
      <c r="AK56" s="58">
        <v>0</v>
      </c>
      <c r="AL56" s="22">
        <v>0</v>
      </c>
      <c r="AM56" s="58">
        <f t="shared" si="39"/>
        <v>0</v>
      </c>
      <c r="AN56" s="58">
        <v>0</v>
      </c>
      <c r="AO56" s="22">
        <v>0</v>
      </c>
    </row>
    <row r="57" spans="1:41" s="126" customFormat="1" ht="19.5" customHeight="1">
      <c r="A57" s="21" t="s">
        <v>113</v>
      </c>
      <c r="B57" s="21" t="s">
        <v>113</v>
      </c>
      <c r="C57" s="21" t="s">
        <v>113</v>
      </c>
      <c r="D57" s="61" t="s">
        <v>507</v>
      </c>
      <c r="E57" s="58">
        <v>73.15</v>
      </c>
      <c r="F57" s="58">
        <v>73.15</v>
      </c>
      <c r="G57" s="58">
        <v>73.15</v>
      </c>
      <c r="H57" s="58">
        <v>68.05</v>
      </c>
      <c r="I57" s="22">
        <v>5.1</v>
      </c>
      <c r="J57" s="58">
        <f>SUM(K57:L57)</f>
        <v>0</v>
      </c>
      <c r="K57" s="58">
        <v>0</v>
      </c>
      <c r="L57" s="22">
        <v>0</v>
      </c>
      <c r="M57" s="58">
        <f>SUM(N57:O57)</f>
        <v>0</v>
      </c>
      <c r="N57" s="58">
        <v>0</v>
      </c>
      <c r="O57" s="22">
        <v>0</v>
      </c>
      <c r="P57" s="23">
        <f>SUM(Q57,T57,W57)</f>
        <v>0</v>
      </c>
      <c r="Q57" s="58">
        <f>SUM(R57:S57)</f>
        <v>0</v>
      </c>
      <c r="R57" s="58">
        <v>0</v>
      </c>
      <c r="S57" s="22">
        <v>0</v>
      </c>
      <c r="T57" s="58">
        <f>SUM(U57:V57)</f>
        <v>0</v>
      </c>
      <c r="U57" s="58">
        <v>0</v>
      </c>
      <c r="V57" s="58">
        <v>0</v>
      </c>
      <c r="W57" s="58">
        <f>SUM(X57:Y57)</f>
        <v>0</v>
      </c>
      <c r="X57" s="58">
        <v>0</v>
      </c>
      <c r="Y57" s="22">
        <v>0</v>
      </c>
      <c r="Z57" s="23"/>
      <c r="AA57" s="58"/>
      <c r="AB57" s="58"/>
      <c r="AC57" s="22"/>
      <c r="AD57" s="58"/>
      <c r="AE57" s="58">
        <v>0</v>
      </c>
      <c r="AF57" s="22">
        <v>0</v>
      </c>
      <c r="AG57" s="58">
        <f>SUM(AH57:AI57)</f>
        <v>0</v>
      </c>
      <c r="AH57" s="58">
        <v>0</v>
      </c>
      <c r="AI57" s="22">
        <v>0</v>
      </c>
      <c r="AJ57" s="58">
        <f>SUM(AK57:AL57)</f>
        <v>0</v>
      </c>
      <c r="AK57" s="58">
        <v>0</v>
      </c>
      <c r="AL57" s="22">
        <v>0</v>
      </c>
      <c r="AM57" s="58">
        <f>SUM(AN57:AO57)</f>
        <v>0</v>
      </c>
      <c r="AN57" s="58">
        <v>0</v>
      </c>
      <c r="AO57" s="22">
        <v>0</v>
      </c>
    </row>
    <row r="58" spans="1:41" s="126" customFormat="1" ht="19.5" customHeight="1">
      <c r="A58" s="21" t="s">
        <v>438</v>
      </c>
      <c r="B58" s="21" t="s">
        <v>64</v>
      </c>
      <c r="C58" s="21" t="s">
        <v>508</v>
      </c>
      <c r="D58" s="21" t="s">
        <v>132</v>
      </c>
      <c r="E58" s="58">
        <v>46.01</v>
      </c>
      <c r="F58" s="58">
        <v>46.01</v>
      </c>
      <c r="G58" s="58">
        <v>46.01</v>
      </c>
      <c r="H58" s="58">
        <v>46.01</v>
      </c>
      <c r="I58" s="22"/>
      <c r="J58" s="58"/>
      <c r="K58" s="58"/>
      <c r="L58" s="22"/>
      <c r="M58" s="58"/>
      <c r="N58" s="58"/>
      <c r="O58" s="22"/>
      <c r="P58" s="23"/>
      <c r="Q58" s="58"/>
      <c r="R58" s="58"/>
      <c r="S58" s="22"/>
      <c r="T58" s="58"/>
      <c r="U58" s="58"/>
      <c r="V58" s="58"/>
      <c r="W58" s="58"/>
      <c r="X58" s="58"/>
      <c r="Y58" s="22"/>
      <c r="Z58" s="23"/>
      <c r="AA58" s="58"/>
      <c r="AB58" s="58"/>
      <c r="AC58" s="22"/>
      <c r="AD58" s="58"/>
      <c r="AE58" s="58"/>
      <c r="AF58" s="22"/>
      <c r="AG58" s="58"/>
      <c r="AH58" s="58"/>
      <c r="AI58" s="22"/>
      <c r="AJ58" s="58"/>
      <c r="AK58" s="58"/>
      <c r="AL58" s="22"/>
      <c r="AM58" s="58"/>
      <c r="AN58" s="58"/>
      <c r="AO58" s="22"/>
    </row>
    <row r="59" spans="1:41" s="126" customFormat="1" ht="19.5" customHeight="1">
      <c r="A59" s="21" t="s">
        <v>438</v>
      </c>
      <c r="B59" s="21" t="s">
        <v>66</v>
      </c>
      <c r="C59" s="21" t="s">
        <v>508</v>
      </c>
      <c r="D59" s="21" t="s">
        <v>133</v>
      </c>
      <c r="E59" s="58">
        <v>11.53</v>
      </c>
      <c r="F59" s="58">
        <v>11.53</v>
      </c>
      <c r="G59" s="58">
        <v>11.53</v>
      </c>
      <c r="H59" s="58">
        <v>6.43</v>
      </c>
      <c r="I59" s="22">
        <v>5.1</v>
      </c>
      <c r="J59" s="58"/>
      <c r="K59" s="58"/>
      <c r="L59" s="22"/>
      <c r="M59" s="58"/>
      <c r="N59" s="58"/>
      <c r="O59" s="22"/>
      <c r="P59" s="23"/>
      <c r="Q59" s="58"/>
      <c r="R59" s="58"/>
      <c r="S59" s="22"/>
      <c r="T59" s="58"/>
      <c r="U59" s="58"/>
      <c r="V59" s="58"/>
      <c r="W59" s="58"/>
      <c r="X59" s="58"/>
      <c r="Y59" s="22"/>
      <c r="Z59" s="23"/>
      <c r="AA59" s="58"/>
      <c r="AB59" s="58"/>
      <c r="AC59" s="22"/>
      <c r="AD59" s="58"/>
      <c r="AE59" s="58"/>
      <c r="AF59" s="22"/>
      <c r="AG59" s="58"/>
      <c r="AH59" s="58"/>
      <c r="AI59" s="22"/>
      <c r="AJ59" s="58"/>
      <c r="AK59" s="58"/>
      <c r="AL59" s="22"/>
      <c r="AM59" s="58"/>
      <c r="AN59" s="58"/>
      <c r="AO59" s="22"/>
    </row>
    <row r="60" spans="1:41" s="126" customFormat="1" ht="19.5" customHeight="1">
      <c r="A60" s="21" t="s">
        <v>506</v>
      </c>
      <c r="B60" s="21" t="s">
        <v>64</v>
      </c>
      <c r="C60" s="21" t="s">
        <v>508</v>
      </c>
      <c r="D60" s="21" t="s">
        <v>129</v>
      </c>
      <c r="E60" s="58">
        <v>15.61</v>
      </c>
      <c r="F60" s="58">
        <v>15.61</v>
      </c>
      <c r="G60" s="58">
        <v>15.61</v>
      </c>
      <c r="H60" s="58">
        <v>15.61</v>
      </c>
      <c r="I60" s="22"/>
      <c r="J60" s="58"/>
      <c r="K60" s="58"/>
      <c r="L60" s="22"/>
      <c r="M60" s="58"/>
      <c r="N60" s="58"/>
      <c r="O60" s="22"/>
      <c r="P60" s="23"/>
      <c r="Q60" s="58"/>
      <c r="R60" s="58"/>
      <c r="S60" s="22"/>
      <c r="T60" s="58"/>
      <c r="U60" s="58"/>
      <c r="V60" s="58"/>
      <c r="W60" s="58"/>
      <c r="X60" s="58"/>
      <c r="Y60" s="22"/>
      <c r="Z60" s="23"/>
      <c r="AA60" s="58"/>
      <c r="AB60" s="58"/>
      <c r="AC60" s="22"/>
      <c r="AD60" s="58"/>
      <c r="AE60" s="58"/>
      <c r="AF60" s="22"/>
      <c r="AG60" s="58"/>
      <c r="AH60" s="58"/>
      <c r="AI60" s="22"/>
      <c r="AJ60" s="58"/>
      <c r="AK60" s="58"/>
      <c r="AL60" s="22"/>
      <c r="AM60" s="58"/>
      <c r="AN60" s="58"/>
      <c r="AO60" s="22"/>
    </row>
    <row r="61" spans="1:41" s="126" customFormat="1" ht="19.5" customHeight="1">
      <c r="A61" s="21" t="s">
        <v>113</v>
      </c>
      <c r="B61" s="21" t="s">
        <v>113</v>
      </c>
      <c r="C61" s="21" t="s">
        <v>113</v>
      </c>
      <c r="D61" s="61" t="s">
        <v>527</v>
      </c>
      <c r="E61" s="58">
        <v>217.13</v>
      </c>
      <c r="F61" s="58">
        <v>217.13</v>
      </c>
      <c r="G61" s="58">
        <v>217.13</v>
      </c>
      <c r="H61" s="58">
        <v>207.13</v>
      </c>
      <c r="I61" s="22">
        <v>10</v>
      </c>
      <c r="J61" s="58">
        <f>SUM(K61:L61)</f>
        <v>0</v>
      </c>
      <c r="K61" s="58">
        <v>0</v>
      </c>
      <c r="L61" s="22">
        <v>0</v>
      </c>
      <c r="M61" s="58">
        <f>SUM(N61:O61)</f>
        <v>0</v>
      </c>
      <c r="N61" s="58">
        <v>0</v>
      </c>
      <c r="O61" s="22">
        <v>0</v>
      </c>
      <c r="P61" s="23">
        <f>SUM(Q61,T61,W61)</f>
        <v>0</v>
      </c>
      <c r="Q61" s="58">
        <f>SUM(R61:S61)</f>
        <v>0</v>
      </c>
      <c r="R61" s="58">
        <v>0</v>
      </c>
      <c r="S61" s="22">
        <v>0</v>
      </c>
      <c r="T61" s="58">
        <f>SUM(U61:V61)</f>
        <v>0</v>
      </c>
      <c r="U61" s="58">
        <v>0</v>
      </c>
      <c r="V61" s="58">
        <v>0</v>
      </c>
      <c r="W61" s="58">
        <f>SUM(X61:Y61)</f>
        <v>0</v>
      </c>
      <c r="X61" s="58">
        <v>0</v>
      </c>
      <c r="Y61" s="22">
        <v>0</v>
      </c>
      <c r="Z61" s="23"/>
      <c r="AA61" s="58"/>
      <c r="AB61" s="58"/>
      <c r="AC61" s="22"/>
      <c r="AD61" s="58"/>
      <c r="AE61" s="58"/>
      <c r="AF61" s="22"/>
      <c r="AG61" s="58"/>
      <c r="AH61" s="58"/>
      <c r="AI61" s="22"/>
      <c r="AJ61" s="58"/>
      <c r="AK61" s="58"/>
      <c r="AL61" s="22"/>
      <c r="AM61" s="58">
        <f>SUM(AN61:AO61)</f>
        <v>0</v>
      </c>
      <c r="AN61" s="58">
        <v>0</v>
      </c>
      <c r="AO61" s="22">
        <v>0</v>
      </c>
    </row>
    <row r="62" spans="1:41" s="126" customFormat="1" ht="19.5" customHeight="1">
      <c r="A62" s="21" t="s">
        <v>438</v>
      </c>
      <c r="B62" s="21" t="s">
        <v>64</v>
      </c>
      <c r="C62" s="21" t="s">
        <v>530</v>
      </c>
      <c r="D62" s="21" t="s">
        <v>132</v>
      </c>
      <c r="E62" s="58">
        <v>152.52</v>
      </c>
      <c r="F62" s="58">
        <v>152.52</v>
      </c>
      <c r="G62" s="58">
        <v>152.52</v>
      </c>
      <c r="H62" s="58">
        <v>152.52</v>
      </c>
      <c r="I62" s="22"/>
      <c r="J62" s="58"/>
      <c r="K62" s="58"/>
      <c r="L62" s="22"/>
      <c r="M62" s="58"/>
      <c r="N62" s="58"/>
      <c r="O62" s="22"/>
      <c r="P62" s="23"/>
      <c r="Q62" s="58"/>
      <c r="R62" s="58"/>
      <c r="S62" s="22"/>
      <c r="T62" s="58"/>
      <c r="U62" s="58"/>
      <c r="V62" s="58"/>
      <c r="W62" s="58"/>
      <c r="X62" s="58"/>
      <c r="Y62" s="22"/>
      <c r="Z62" s="23"/>
      <c r="AA62" s="58"/>
      <c r="AB62" s="58"/>
      <c r="AC62" s="22"/>
      <c r="AD62" s="58"/>
      <c r="AE62" s="58"/>
      <c r="AF62" s="22"/>
      <c r="AG62" s="58"/>
      <c r="AH62" s="58"/>
      <c r="AI62" s="22"/>
      <c r="AJ62" s="58"/>
      <c r="AK62" s="58"/>
      <c r="AL62" s="22"/>
      <c r="AM62" s="58"/>
      <c r="AN62" s="58"/>
      <c r="AO62" s="22"/>
    </row>
    <row r="63" spans="1:41" s="126" customFormat="1" ht="19.5" customHeight="1">
      <c r="A63" s="21" t="s">
        <v>438</v>
      </c>
      <c r="B63" s="21" t="s">
        <v>66</v>
      </c>
      <c r="C63" s="21" t="s">
        <v>530</v>
      </c>
      <c r="D63" s="21" t="s">
        <v>133</v>
      </c>
      <c r="E63" s="58">
        <v>28.05</v>
      </c>
      <c r="F63" s="58">
        <v>28.05</v>
      </c>
      <c r="G63" s="58">
        <v>28.05</v>
      </c>
      <c r="H63" s="58">
        <v>18.05</v>
      </c>
      <c r="I63" s="22">
        <v>10</v>
      </c>
      <c r="J63" s="58"/>
      <c r="K63" s="58"/>
      <c r="L63" s="22"/>
      <c r="M63" s="58"/>
      <c r="N63" s="58"/>
      <c r="O63" s="22"/>
      <c r="P63" s="23"/>
      <c r="Q63" s="58"/>
      <c r="R63" s="58"/>
      <c r="S63" s="22"/>
      <c r="T63" s="58"/>
      <c r="U63" s="58"/>
      <c r="V63" s="58"/>
      <c r="W63" s="58"/>
      <c r="X63" s="58"/>
      <c r="Y63" s="22"/>
      <c r="Z63" s="23"/>
      <c r="AA63" s="58"/>
      <c r="AB63" s="58"/>
      <c r="AC63" s="22"/>
      <c r="AD63" s="58"/>
      <c r="AE63" s="58"/>
      <c r="AF63" s="22"/>
      <c r="AG63" s="58"/>
      <c r="AH63" s="58"/>
      <c r="AI63" s="22"/>
      <c r="AJ63" s="58"/>
      <c r="AK63" s="58"/>
      <c r="AL63" s="22"/>
      <c r="AM63" s="58"/>
      <c r="AN63" s="58"/>
      <c r="AO63" s="22"/>
    </row>
    <row r="64" spans="1:41" s="126" customFormat="1" ht="19.5" customHeight="1">
      <c r="A64" s="21" t="s">
        <v>506</v>
      </c>
      <c r="B64" s="21" t="s">
        <v>64</v>
      </c>
      <c r="C64" s="21" t="s">
        <v>530</v>
      </c>
      <c r="D64" s="21" t="s">
        <v>129</v>
      </c>
      <c r="E64" s="58">
        <v>36.56</v>
      </c>
      <c r="F64" s="58">
        <v>36.56</v>
      </c>
      <c r="G64" s="58">
        <v>36.56</v>
      </c>
      <c r="H64" s="58">
        <v>36.56</v>
      </c>
      <c r="I64" s="22"/>
      <c r="J64" s="58"/>
      <c r="K64" s="58"/>
      <c r="L64" s="22"/>
      <c r="M64" s="58"/>
      <c r="N64" s="58"/>
      <c r="O64" s="22"/>
      <c r="P64" s="23"/>
      <c r="Q64" s="58"/>
      <c r="R64" s="58"/>
      <c r="S64" s="22"/>
      <c r="T64" s="58"/>
      <c r="U64" s="58"/>
      <c r="V64" s="58"/>
      <c r="W64" s="58"/>
      <c r="X64" s="58"/>
      <c r="Y64" s="22"/>
      <c r="Z64" s="23"/>
      <c r="AA64" s="58"/>
      <c r="AB64" s="58"/>
      <c r="AC64" s="22"/>
      <c r="AD64" s="58"/>
      <c r="AE64" s="58"/>
      <c r="AF64" s="22"/>
      <c r="AG64" s="58"/>
      <c r="AH64" s="58"/>
      <c r="AI64" s="22"/>
      <c r="AJ64" s="58"/>
      <c r="AK64" s="58"/>
      <c r="AL64" s="22"/>
      <c r="AM64" s="58"/>
      <c r="AN64" s="58"/>
      <c r="AO64" s="22"/>
    </row>
    <row r="65" spans="1:41" ht="19.5" customHeight="1">
      <c r="A65" s="21" t="s">
        <v>113</v>
      </c>
      <c r="B65" s="21" t="s">
        <v>113</v>
      </c>
      <c r="C65" s="21" t="s">
        <v>113</v>
      </c>
      <c r="D65" s="61" t="s">
        <v>564</v>
      </c>
      <c r="E65" s="58">
        <f aca="true" t="shared" si="42" ref="E65:E72">SUM(F65,P65,Z65)</f>
        <v>105.81</v>
      </c>
      <c r="F65" s="58">
        <f aca="true" t="shared" si="43" ref="F65:F72">SUM(G65,J65,M65)</f>
        <v>105.81</v>
      </c>
      <c r="G65" s="58">
        <f>SUM(H65:I65)</f>
        <v>105.81</v>
      </c>
      <c r="H65" s="58">
        <v>105.81</v>
      </c>
      <c r="I65" s="22"/>
      <c r="J65" s="58">
        <f>SUM(K65:L65)</f>
        <v>0</v>
      </c>
      <c r="K65" s="58">
        <v>0</v>
      </c>
      <c r="L65" s="22">
        <v>0</v>
      </c>
      <c r="M65" s="58">
        <f>SUM(N65:O65)</f>
        <v>0</v>
      </c>
      <c r="N65" s="58">
        <v>0</v>
      </c>
      <c r="O65" s="22">
        <v>0</v>
      </c>
      <c r="P65" s="23">
        <f>SUM(Q65,T65,W65)</f>
        <v>0</v>
      </c>
      <c r="Q65" s="58">
        <f>SUM(R65:S65)</f>
        <v>0</v>
      </c>
      <c r="R65" s="58">
        <v>0</v>
      </c>
      <c r="S65" s="22">
        <v>0</v>
      </c>
      <c r="T65" s="58">
        <f>SUM(U65:V65)</f>
        <v>0</v>
      </c>
      <c r="U65" s="58">
        <v>0</v>
      </c>
      <c r="V65" s="58">
        <v>0</v>
      </c>
      <c r="W65" s="58">
        <f>SUM(X65:Y65)</f>
        <v>0</v>
      </c>
      <c r="X65" s="58">
        <v>0</v>
      </c>
      <c r="Y65" s="22">
        <v>0</v>
      </c>
      <c r="Z65" s="23">
        <f>SUM(AA65,AD65,AG65,AJ65,AM65)</f>
        <v>0</v>
      </c>
      <c r="AA65" s="58">
        <f>SUM(AB65:AC65)</f>
        <v>0</v>
      </c>
      <c r="AB65" s="58"/>
      <c r="AC65" s="22"/>
      <c r="AD65" s="58">
        <f>SUM(AE65:AF65)</f>
        <v>0</v>
      </c>
      <c r="AE65" s="58">
        <v>0</v>
      </c>
      <c r="AF65" s="22">
        <v>0</v>
      </c>
      <c r="AG65" s="58">
        <f>SUM(AH65:AI65)</f>
        <v>0</v>
      </c>
      <c r="AH65" s="58">
        <v>0</v>
      </c>
      <c r="AI65" s="22">
        <v>0</v>
      </c>
      <c r="AJ65" s="58">
        <f>SUM(AK65:AL65)</f>
        <v>0</v>
      </c>
      <c r="AK65" s="58">
        <v>0</v>
      </c>
      <c r="AL65" s="22">
        <v>0</v>
      </c>
      <c r="AM65" s="58">
        <f>SUM(AN65:AO65)</f>
        <v>0</v>
      </c>
      <c r="AN65" s="58">
        <v>0</v>
      </c>
      <c r="AO65" s="22">
        <v>0</v>
      </c>
    </row>
    <row r="66" spans="1:41" ht="19.5" customHeight="1">
      <c r="A66" s="153" t="s">
        <v>565</v>
      </c>
      <c r="B66" s="153" t="s">
        <v>566</v>
      </c>
      <c r="C66" s="153" t="s">
        <v>567</v>
      </c>
      <c r="D66" s="153" t="s">
        <v>352</v>
      </c>
      <c r="E66" s="58">
        <f t="shared" si="42"/>
        <v>90.62</v>
      </c>
      <c r="F66" s="58">
        <f t="shared" si="43"/>
        <v>90.62</v>
      </c>
      <c r="G66" s="58">
        <f>SUM(H66:I66)</f>
        <v>90.62</v>
      </c>
      <c r="H66" s="58">
        <v>90.62</v>
      </c>
      <c r="I66" s="22"/>
      <c r="J66" s="58">
        <f>SUM(K66:L66)</f>
        <v>0</v>
      </c>
      <c r="K66" s="58">
        <v>0</v>
      </c>
      <c r="L66" s="22">
        <v>0</v>
      </c>
      <c r="M66" s="58">
        <f>SUM(N66:O66)</f>
        <v>0</v>
      </c>
      <c r="N66" s="58">
        <v>0</v>
      </c>
      <c r="O66" s="22">
        <v>0</v>
      </c>
      <c r="P66" s="23">
        <f>SUM(Q66,T66,W66)</f>
        <v>0</v>
      </c>
      <c r="Q66" s="58">
        <f>SUM(R66:S66)</f>
        <v>0</v>
      </c>
      <c r="R66" s="58">
        <v>0</v>
      </c>
      <c r="S66" s="22">
        <v>0</v>
      </c>
      <c r="T66" s="58">
        <f>SUM(U66:V66)</f>
        <v>0</v>
      </c>
      <c r="U66" s="58">
        <v>0</v>
      </c>
      <c r="V66" s="58">
        <v>0</v>
      </c>
      <c r="W66" s="58">
        <f>SUM(X66:Y66)</f>
        <v>0</v>
      </c>
      <c r="X66" s="58">
        <v>0</v>
      </c>
      <c r="Y66" s="22">
        <v>0</v>
      </c>
      <c r="Z66" s="23">
        <f>SUM(AA66,AD66,AG66,AJ66,AM66)</f>
        <v>0</v>
      </c>
      <c r="AA66" s="58">
        <f>SUM(AB66:AC66)</f>
        <v>0</v>
      </c>
      <c r="AB66" s="58"/>
      <c r="AC66" s="22"/>
      <c r="AD66" s="58">
        <f>SUM(AE66:AF66)</f>
        <v>0</v>
      </c>
      <c r="AE66" s="58">
        <v>0</v>
      </c>
      <c r="AF66" s="22">
        <v>0</v>
      </c>
      <c r="AG66" s="58">
        <f>SUM(AH66:AI66)</f>
        <v>0</v>
      </c>
      <c r="AH66" s="58">
        <v>0</v>
      </c>
      <c r="AI66" s="22">
        <v>0</v>
      </c>
      <c r="AJ66" s="58">
        <f>SUM(AK66:AL66)</f>
        <v>0</v>
      </c>
      <c r="AK66" s="58">
        <v>0</v>
      </c>
      <c r="AL66" s="22">
        <v>0</v>
      </c>
      <c r="AM66" s="58">
        <f>SUM(AN66:AO66)</f>
        <v>0</v>
      </c>
      <c r="AN66" s="58">
        <v>0</v>
      </c>
      <c r="AO66" s="22">
        <v>0</v>
      </c>
    </row>
    <row r="67" spans="1:41" ht="19.5" customHeight="1">
      <c r="A67" s="153" t="s">
        <v>565</v>
      </c>
      <c r="B67" s="153" t="s">
        <v>568</v>
      </c>
      <c r="C67" s="153" t="s">
        <v>567</v>
      </c>
      <c r="D67" s="153" t="s">
        <v>353</v>
      </c>
      <c r="E67" s="58">
        <f t="shared" si="42"/>
        <v>12.35</v>
      </c>
      <c r="F67" s="58">
        <f t="shared" si="43"/>
        <v>12.35</v>
      </c>
      <c r="G67" s="58">
        <f>SUM(H67:I67)</f>
        <v>12.35</v>
      </c>
      <c r="H67" s="58">
        <v>12.35</v>
      </c>
      <c r="I67" s="22"/>
      <c r="J67" s="58">
        <f>SUM(K67:L67)</f>
        <v>0</v>
      </c>
      <c r="K67" s="58">
        <v>0</v>
      </c>
      <c r="L67" s="22">
        <v>0</v>
      </c>
      <c r="M67" s="58">
        <f>SUM(N67:O67)</f>
        <v>0</v>
      </c>
      <c r="N67" s="58">
        <v>0</v>
      </c>
      <c r="O67" s="22">
        <v>0</v>
      </c>
      <c r="P67" s="23">
        <f>SUM(Q67,T67,W67)</f>
        <v>0</v>
      </c>
      <c r="Q67" s="58">
        <f>SUM(R67:S67)</f>
        <v>0</v>
      </c>
      <c r="R67" s="58">
        <v>0</v>
      </c>
      <c r="S67" s="22">
        <v>0</v>
      </c>
      <c r="T67" s="58">
        <f>SUM(U67:V67)</f>
        <v>0</v>
      </c>
      <c r="U67" s="58">
        <v>0</v>
      </c>
      <c r="V67" s="58">
        <v>0</v>
      </c>
      <c r="W67" s="58">
        <f>SUM(X67:Y67)</f>
        <v>0</v>
      </c>
      <c r="X67" s="58">
        <v>0</v>
      </c>
      <c r="Y67" s="22">
        <v>0</v>
      </c>
      <c r="Z67" s="23">
        <f>SUM(AA67,AD67,AG67,AJ67,AM67)</f>
        <v>0</v>
      </c>
      <c r="AA67" s="58">
        <f>SUM(AB67:AC67)</f>
        <v>0</v>
      </c>
      <c r="AB67" s="58"/>
      <c r="AC67" s="22"/>
      <c r="AD67" s="58">
        <f>SUM(AE67:AF67)</f>
        <v>0</v>
      </c>
      <c r="AE67" s="58">
        <v>0</v>
      </c>
      <c r="AF67" s="22">
        <v>0</v>
      </c>
      <c r="AG67" s="58">
        <f>SUM(AH67:AI67)</f>
        <v>0</v>
      </c>
      <c r="AH67" s="58">
        <v>0</v>
      </c>
      <c r="AI67" s="22">
        <v>0</v>
      </c>
      <c r="AJ67" s="58">
        <f>SUM(AK67:AL67)</f>
        <v>0</v>
      </c>
      <c r="AK67" s="58">
        <v>0</v>
      </c>
      <c r="AL67" s="22">
        <v>0</v>
      </c>
      <c r="AM67" s="58">
        <f>SUM(AN67:AO67)</f>
        <v>0</v>
      </c>
      <c r="AN67" s="58">
        <v>0</v>
      </c>
      <c r="AO67" s="22">
        <v>0</v>
      </c>
    </row>
    <row r="68" spans="1:41" ht="19.5" customHeight="1">
      <c r="A68" s="153" t="s">
        <v>569</v>
      </c>
      <c r="B68" s="153" t="s">
        <v>566</v>
      </c>
      <c r="C68" s="153" t="s">
        <v>567</v>
      </c>
      <c r="D68" s="153" t="s">
        <v>570</v>
      </c>
      <c r="E68" s="58">
        <f t="shared" si="42"/>
        <v>2.84</v>
      </c>
      <c r="F68" s="58">
        <f t="shared" si="43"/>
        <v>2.84</v>
      </c>
      <c r="G68" s="58">
        <f>SUM(H68:I68)</f>
        <v>2.84</v>
      </c>
      <c r="H68" s="58">
        <v>2.84</v>
      </c>
      <c r="I68" s="22"/>
      <c r="J68" s="58">
        <f>SUM(K68:L68)</f>
        <v>0</v>
      </c>
      <c r="K68" s="58">
        <v>0</v>
      </c>
      <c r="L68" s="22">
        <v>0</v>
      </c>
      <c r="M68" s="58">
        <f>SUM(N68:O68)</f>
        <v>0</v>
      </c>
      <c r="N68" s="58">
        <v>0</v>
      </c>
      <c r="O68" s="22">
        <v>0</v>
      </c>
      <c r="P68" s="23">
        <f>SUM(Q68,T68,W68)</f>
        <v>0</v>
      </c>
      <c r="Q68" s="58">
        <f>SUM(R68:S68)</f>
        <v>0</v>
      </c>
      <c r="R68" s="58">
        <v>0</v>
      </c>
      <c r="S68" s="22">
        <v>0</v>
      </c>
      <c r="T68" s="58">
        <f>SUM(U68:V68)</f>
        <v>0</v>
      </c>
      <c r="U68" s="58">
        <v>0</v>
      </c>
      <c r="V68" s="58">
        <v>0</v>
      </c>
      <c r="W68" s="58">
        <f>SUM(X68:Y68)</f>
        <v>0</v>
      </c>
      <c r="X68" s="58">
        <v>0</v>
      </c>
      <c r="Y68" s="22">
        <v>0</v>
      </c>
      <c r="Z68" s="23">
        <f>SUM(AA68,AD68,AG68,AJ68,AM68)</f>
        <v>0</v>
      </c>
      <c r="AA68" s="58">
        <f>SUM(AB68:AC68)</f>
        <v>0</v>
      </c>
      <c r="AB68" s="58"/>
      <c r="AC68" s="22"/>
      <c r="AD68" s="58">
        <f>SUM(AE68:AF68)</f>
        <v>0</v>
      </c>
      <c r="AE68" s="58">
        <v>0</v>
      </c>
      <c r="AF68" s="22">
        <v>0</v>
      </c>
      <c r="AG68" s="58">
        <f>SUM(AH68:AI68)</f>
        <v>0</v>
      </c>
      <c r="AH68" s="58">
        <v>0</v>
      </c>
      <c r="AI68" s="22">
        <v>0</v>
      </c>
      <c r="AJ68" s="58">
        <f>SUM(AK68:AL68)</f>
        <v>0</v>
      </c>
      <c r="AK68" s="58">
        <v>0</v>
      </c>
      <c r="AL68" s="22">
        <v>0</v>
      </c>
      <c r="AM68" s="58">
        <f>SUM(AN68:AO68)</f>
        <v>0</v>
      </c>
      <c r="AN68" s="58">
        <v>0</v>
      </c>
      <c r="AO68" s="22">
        <v>0</v>
      </c>
    </row>
    <row r="69" spans="1:41" ht="29.25" customHeight="1">
      <c r="A69" s="21" t="s">
        <v>113</v>
      </c>
      <c r="B69" s="21" t="s">
        <v>113</v>
      </c>
      <c r="C69" s="21" t="s">
        <v>113</v>
      </c>
      <c r="D69" s="61" t="s">
        <v>608</v>
      </c>
      <c r="E69" s="58">
        <f t="shared" si="42"/>
        <v>54.09</v>
      </c>
      <c r="F69" s="58">
        <f t="shared" si="43"/>
        <v>54.09</v>
      </c>
      <c r="G69" s="58">
        <f>SUM(H69:I69)</f>
        <v>54.09</v>
      </c>
      <c r="H69" s="58">
        <f>H70+H71+H72</f>
        <v>51.09</v>
      </c>
      <c r="I69" s="22">
        <v>3</v>
      </c>
      <c r="J69" s="58"/>
      <c r="K69" s="58"/>
      <c r="L69" s="22"/>
      <c r="M69" s="58"/>
      <c r="N69" s="58"/>
      <c r="O69" s="22"/>
      <c r="P69" s="23"/>
      <c r="Q69" s="58"/>
      <c r="R69" s="58"/>
      <c r="S69" s="22"/>
      <c r="T69" s="58"/>
      <c r="U69" s="58"/>
      <c r="V69" s="58"/>
      <c r="W69" s="58"/>
      <c r="X69" s="58"/>
      <c r="Y69" s="22"/>
      <c r="Z69" s="23"/>
      <c r="AA69" s="58"/>
      <c r="AB69" s="58"/>
      <c r="AC69" s="22"/>
      <c r="AD69" s="58"/>
      <c r="AE69" s="58"/>
      <c r="AF69" s="22"/>
      <c r="AG69" s="58"/>
      <c r="AH69" s="58"/>
      <c r="AI69" s="22"/>
      <c r="AJ69" s="58"/>
      <c r="AK69" s="58"/>
      <c r="AL69" s="22"/>
      <c r="AM69" s="58"/>
      <c r="AN69" s="58"/>
      <c r="AO69" s="22"/>
    </row>
    <row r="70" spans="1:41" ht="29.25" customHeight="1">
      <c r="A70" s="21" t="s">
        <v>616</v>
      </c>
      <c r="B70" s="21" t="s">
        <v>613</v>
      </c>
      <c r="C70" s="21" t="s">
        <v>617</v>
      </c>
      <c r="D70" s="21" t="s">
        <v>126</v>
      </c>
      <c r="E70" s="58">
        <f t="shared" si="42"/>
        <v>33.92</v>
      </c>
      <c r="F70" s="58">
        <f t="shared" si="43"/>
        <v>33.92</v>
      </c>
      <c r="G70" s="58">
        <f>SUM(H70:I70)</f>
        <v>33.92</v>
      </c>
      <c r="H70" s="58">
        <v>33.92</v>
      </c>
      <c r="I70" s="22"/>
      <c r="J70" s="58"/>
      <c r="K70" s="58"/>
      <c r="L70" s="22"/>
      <c r="M70" s="58"/>
      <c r="N70" s="58"/>
      <c r="O70" s="22"/>
      <c r="P70" s="23"/>
      <c r="Q70" s="58"/>
      <c r="R70" s="58"/>
      <c r="S70" s="22"/>
      <c r="T70" s="58"/>
      <c r="U70" s="58"/>
      <c r="V70" s="58"/>
      <c r="W70" s="58"/>
      <c r="X70" s="58"/>
      <c r="Y70" s="22"/>
      <c r="Z70" s="23"/>
      <c r="AA70" s="58"/>
      <c r="AB70" s="58"/>
      <c r="AC70" s="22"/>
      <c r="AD70" s="58"/>
      <c r="AE70" s="58"/>
      <c r="AF70" s="22"/>
      <c r="AG70" s="58"/>
      <c r="AH70" s="58"/>
      <c r="AI70" s="22"/>
      <c r="AJ70" s="58"/>
      <c r="AK70" s="58"/>
      <c r="AL70" s="22"/>
      <c r="AM70" s="58"/>
      <c r="AN70" s="58"/>
      <c r="AO70" s="22"/>
    </row>
    <row r="71" spans="1:41" ht="29.25" customHeight="1">
      <c r="A71" s="21" t="s">
        <v>616</v>
      </c>
      <c r="B71" s="21" t="s">
        <v>618</v>
      </c>
      <c r="C71" s="21" t="s">
        <v>617</v>
      </c>
      <c r="D71" s="21" t="s">
        <v>127</v>
      </c>
      <c r="E71" s="58">
        <f t="shared" si="42"/>
        <v>7.97</v>
      </c>
      <c r="F71" s="58">
        <f t="shared" si="43"/>
        <v>7.97</v>
      </c>
      <c r="G71" s="58">
        <f>SUM(H71:I71)</f>
        <v>7.97</v>
      </c>
      <c r="H71" s="58">
        <v>4.97</v>
      </c>
      <c r="I71" s="22">
        <v>3</v>
      </c>
      <c r="J71" s="58"/>
      <c r="K71" s="58"/>
      <c r="L71" s="22"/>
      <c r="M71" s="58"/>
      <c r="N71" s="58"/>
      <c r="O71" s="22"/>
      <c r="P71" s="23"/>
      <c r="Q71" s="58"/>
      <c r="R71" s="58"/>
      <c r="S71" s="22"/>
      <c r="T71" s="58"/>
      <c r="U71" s="58"/>
      <c r="V71" s="58"/>
      <c r="W71" s="58"/>
      <c r="X71" s="58"/>
      <c r="Y71" s="22"/>
      <c r="Z71" s="23"/>
      <c r="AA71" s="58"/>
      <c r="AB71" s="58"/>
      <c r="AC71" s="22"/>
      <c r="AD71" s="58"/>
      <c r="AE71" s="58"/>
      <c r="AF71" s="22"/>
      <c r="AG71" s="58"/>
      <c r="AH71" s="58"/>
      <c r="AI71" s="22"/>
      <c r="AJ71" s="58"/>
      <c r="AK71" s="58"/>
      <c r="AL71" s="22"/>
      <c r="AM71" s="58"/>
      <c r="AN71" s="58"/>
      <c r="AO71" s="22"/>
    </row>
    <row r="72" spans="1:41" ht="29.25" customHeight="1">
      <c r="A72" s="21" t="s">
        <v>619</v>
      </c>
      <c r="B72" s="21" t="s">
        <v>620</v>
      </c>
      <c r="C72" s="21" t="s">
        <v>617</v>
      </c>
      <c r="D72" s="21" t="s">
        <v>505</v>
      </c>
      <c r="E72" s="58">
        <f t="shared" si="42"/>
        <v>12.2</v>
      </c>
      <c r="F72" s="58">
        <f t="shared" si="43"/>
        <v>12.2</v>
      </c>
      <c r="G72" s="58">
        <f>SUM(H72:I72)</f>
        <v>12.2</v>
      </c>
      <c r="H72" s="58">
        <v>12.2</v>
      </c>
      <c r="I72" s="22"/>
      <c r="J72" s="58"/>
      <c r="K72" s="58"/>
      <c r="L72" s="22"/>
      <c r="M72" s="58"/>
      <c r="N72" s="58"/>
      <c r="O72" s="22"/>
      <c r="P72" s="23"/>
      <c r="Q72" s="58"/>
      <c r="R72" s="58"/>
      <c r="S72" s="22"/>
      <c r="T72" s="58"/>
      <c r="U72" s="58"/>
      <c r="V72" s="58"/>
      <c r="W72" s="58"/>
      <c r="X72" s="58"/>
      <c r="Y72" s="22"/>
      <c r="Z72" s="23"/>
      <c r="AA72" s="58"/>
      <c r="AB72" s="58"/>
      <c r="AC72" s="22"/>
      <c r="AD72" s="58"/>
      <c r="AE72" s="58"/>
      <c r="AF72" s="22"/>
      <c r="AG72" s="58"/>
      <c r="AH72" s="58"/>
      <c r="AI72" s="22"/>
      <c r="AJ72" s="58"/>
      <c r="AK72" s="58"/>
      <c r="AL72" s="22"/>
      <c r="AM72" s="58"/>
      <c r="AN72" s="58"/>
      <c r="AO72" s="22"/>
    </row>
    <row r="73" spans="4:9" ht="12">
      <c r="D73" s="61" t="s">
        <v>641</v>
      </c>
      <c r="E73" s="22">
        <v>517.54</v>
      </c>
      <c r="F73" s="22">
        <v>517.54</v>
      </c>
      <c r="G73" s="22">
        <v>517.54</v>
      </c>
      <c r="H73" s="58">
        <v>438.04</v>
      </c>
      <c r="I73" s="58">
        <v>79.5</v>
      </c>
    </row>
    <row r="74" spans="1:41" ht="19.5" customHeight="1">
      <c r="A74" s="21" t="s">
        <v>114</v>
      </c>
      <c r="B74" s="21" t="s">
        <v>64</v>
      </c>
      <c r="C74" s="21" t="s">
        <v>796</v>
      </c>
      <c r="D74" s="21" t="s">
        <v>115</v>
      </c>
      <c r="E74" s="58">
        <f aca="true" t="shared" si="44" ref="E74:E84">SUM(F74,P74,Z74)</f>
        <v>105.01</v>
      </c>
      <c r="F74" s="58">
        <f aca="true" t="shared" si="45" ref="F74:F84">SUM(G74,J74,M74)</f>
        <v>105.01</v>
      </c>
      <c r="G74" s="58">
        <f aca="true" t="shared" si="46" ref="G74:G84">SUM(H74:I74)</f>
        <v>105.01</v>
      </c>
      <c r="H74" s="58">
        <v>105.01</v>
      </c>
      <c r="I74" s="22"/>
      <c r="J74" s="58">
        <f aca="true" t="shared" si="47" ref="J74:J86">SUM(K74:L74)</f>
        <v>0</v>
      </c>
      <c r="K74" s="58">
        <v>0</v>
      </c>
      <c r="L74" s="22">
        <v>0</v>
      </c>
      <c r="M74" s="58">
        <f aca="true" t="shared" si="48" ref="M74:M86">SUM(N74:O74)</f>
        <v>0</v>
      </c>
      <c r="N74" s="58">
        <v>0</v>
      </c>
      <c r="O74" s="22">
        <v>0</v>
      </c>
      <c r="P74" s="23">
        <f aca="true" t="shared" si="49" ref="P74:P118">SUM(Q74,T74,W74)</f>
        <v>0</v>
      </c>
      <c r="Q74" s="58">
        <f aca="true" t="shared" si="50" ref="Q74:Q86">SUM(R74:S74)</f>
        <v>0</v>
      </c>
      <c r="R74" s="58">
        <v>0</v>
      </c>
      <c r="S74" s="22">
        <v>0</v>
      </c>
      <c r="T74" s="58">
        <f aca="true" t="shared" si="51" ref="T74:T86">SUM(U74:V74)</f>
        <v>0</v>
      </c>
      <c r="U74" s="58">
        <v>0</v>
      </c>
      <c r="V74" s="58">
        <v>0</v>
      </c>
      <c r="W74" s="58">
        <f aca="true" t="shared" si="52" ref="W74:W86">SUM(X74:Y74)</f>
        <v>0</v>
      </c>
      <c r="X74" s="58">
        <v>0</v>
      </c>
      <c r="Y74" s="22">
        <v>0</v>
      </c>
      <c r="Z74" s="23">
        <f aca="true" t="shared" si="53" ref="Z74:Z86">SUM(AA74,AD74,AG74,AJ74,AM74)</f>
        <v>0</v>
      </c>
      <c r="AA74" s="58">
        <f aca="true" t="shared" si="54" ref="AA74:AA86">SUM(AB74:AC74)</f>
        <v>0</v>
      </c>
      <c r="AB74" s="58"/>
      <c r="AC74" s="22"/>
      <c r="AD74" s="58">
        <f aca="true" t="shared" si="55" ref="AD74:AD86">SUM(AE74:AF74)</f>
        <v>0</v>
      </c>
      <c r="AE74" s="58">
        <v>0</v>
      </c>
      <c r="AF74" s="22">
        <v>0</v>
      </c>
      <c r="AG74" s="58">
        <f aca="true" t="shared" si="56" ref="AG74:AG86">SUM(AH74:AI74)</f>
        <v>0</v>
      </c>
      <c r="AH74" s="58">
        <v>0</v>
      </c>
      <c r="AI74" s="22">
        <v>0</v>
      </c>
      <c r="AJ74" s="58">
        <f aca="true" t="shared" si="57" ref="AJ74:AJ86">SUM(AK74:AL74)</f>
        <v>0</v>
      </c>
      <c r="AK74" s="58">
        <v>0</v>
      </c>
      <c r="AL74" s="22">
        <v>0</v>
      </c>
      <c r="AM74" s="58">
        <f aca="true" t="shared" si="58" ref="AM74:AM86">SUM(AN74:AO74)</f>
        <v>0</v>
      </c>
      <c r="AN74" s="58">
        <v>0</v>
      </c>
      <c r="AO74" s="22">
        <v>0</v>
      </c>
    </row>
    <row r="75" spans="1:41" ht="19.5" customHeight="1">
      <c r="A75" s="21" t="s">
        <v>114</v>
      </c>
      <c r="B75" s="21" t="s">
        <v>66</v>
      </c>
      <c r="C75" s="45" t="s">
        <v>795</v>
      </c>
      <c r="D75" s="21" t="s">
        <v>116</v>
      </c>
      <c r="E75" s="58">
        <f t="shared" si="44"/>
        <v>29.16</v>
      </c>
      <c r="F75" s="58">
        <f t="shared" si="45"/>
        <v>29.16</v>
      </c>
      <c r="G75" s="58">
        <f t="shared" si="46"/>
        <v>29.16</v>
      </c>
      <c r="H75" s="58">
        <v>29.16</v>
      </c>
      <c r="I75" s="22"/>
      <c r="J75" s="58">
        <f t="shared" si="47"/>
        <v>0</v>
      </c>
      <c r="K75" s="58">
        <v>0</v>
      </c>
      <c r="L75" s="22">
        <v>0</v>
      </c>
      <c r="M75" s="58">
        <f t="shared" si="48"/>
        <v>0</v>
      </c>
      <c r="N75" s="58">
        <v>0</v>
      </c>
      <c r="O75" s="22">
        <v>0</v>
      </c>
      <c r="P75" s="23">
        <f t="shared" si="49"/>
        <v>0</v>
      </c>
      <c r="Q75" s="58">
        <f t="shared" si="50"/>
        <v>0</v>
      </c>
      <c r="R75" s="58">
        <v>0</v>
      </c>
      <c r="S75" s="22">
        <v>0</v>
      </c>
      <c r="T75" s="58">
        <f t="shared" si="51"/>
        <v>0</v>
      </c>
      <c r="U75" s="58">
        <v>0</v>
      </c>
      <c r="V75" s="58">
        <v>0</v>
      </c>
      <c r="W75" s="58">
        <f t="shared" si="52"/>
        <v>0</v>
      </c>
      <c r="X75" s="58">
        <v>0</v>
      </c>
      <c r="Y75" s="22">
        <v>0</v>
      </c>
      <c r="Z75" s="23">
        <f t="shared" si="53"/>
        <v>0</v>
      </c>
      <c r="AA75" s="58">
        <f t="shared" si="54"/>
        <v>0</v>
      </c>
      <c r="AB75" s="58"/>
      <c r="AC75" s="22"/>
      <c r="AD75" s="58">
        <f t="shared" si="55"/>
        <v>0</v>
      </c>
      <c r="AE75" s="58">
        <v>0</v>
      </c>
      <c r="AF75" s="22">
        <v>0</v>
      </c>
      <c r="AG75" s="58">
        <f t="shared" si="56"/>
        <v>0</v>
      </c>
      <c r="AH75" s="58">
        <v>0</v>
      </c>
      <c r="AI75" s="22">
        <v>0</v>
      </c>
      <c r="AJ75" s="58">
        <f t="shared" si="57"/>
        <v>0</v>
      </c>
      <c r="AK75" s="58">
        <v>0</v>
      </c>
      <c r="AL75" s="22">
        <v>0</v>
      </c>
      <c r="AM75" s="58">
        <f t="shared" si="58"/>
        <v>0</v>
      </c>
      <c r="AN75" s="58">
        <v>0</v>
      </c>
      <c r="AO75" s="22">
        <v>0</v>
      </c>
    </row>
    <row r="76" spans="1:41" ht="19.5" customHeight="1">
      <c r="A76" s="21" t="s">
        <v>114</v>
      </c>
      <c r="B76" s="21" t="s">
        <v>60</v>
      </c>
      <c r="C76" s="45" t="s">
        <v>795</v>
      </c>
      <c r="D76" s="21" t="s">
        <v>117</v>
      </c>
      <c r="E76" s="58">
        <f t="shared" si="44"/>
        <v>12.61</v>
      </c>
      <c r="F76" s="58">
        <f t="shared" si="45"/>
        <v>12.61</v>
      </c>
      <c r="G76" s="58">
        <f t="shared" si="46"/>
        <v>12.61</v>
      </c>
      <c r="H76" s="58">
        <v>12.61</v>
      </c>
      <c r="I76" s="22"/>
      <c r="J76" s="58">
        <f t="shared" si="47"/>
        <v>0</v>
      </c>
      <c r="K76" s="58">
        <v>0</v>
      </c>
      <c r="L76" s="22">
        <v>0</v>
      </c>
      <c r="M76" s="58">
        <f t="shared" si="48"/>
        <v>0</v>
      </c>
      <c r="N76" s="58">
        <v>0</v>
      </c>
      <c r="O76" s="22">
        <v>0</v>
      </c>
      <c r="P76" s="23">
        <f t="shared" si="49"/>
        <v>0</v>
      </c>
      <c r="Q76" s="58">
        <f t="shared" si="50"/>
        <v>0</v>
      </c>
      <c r="R76" s="58">
        <v>0</v>
      </c>
      <c r="S76" s="22">
        <v>0</v>
      </c>
      <c r="T76" s="58">
        <f t="shared" si="51"/>
        <v>0</v>
      </c>
      <c r="U76" s="58">
        <v>0</v>
      </c>
      <c r="V76" s="58">
        <v>0</v>
      </c>
      <c r="W76" s="58">
        <f t="shared" si="52"/>
        <v>0</v>
      </c>
      <c r="X76" s="58">
        <v>0</v>
      </c>
      <c r="Y76" s="22">
        <v>0</v>
      </c>
      <c r="Z76" s="23">
        <f t="shared" si="53"/>
        <v>0</v>
      </c>
      <c r="AA76" s="58">
        <f t="shared" si="54"/>
        <v>0</v>
      </c>
      <c r="AB76" s="58"/>
      <c r="AC76" s="22"/>
      <c r="AD76" s="58">
        <f t="shared" si="55"/>
        <v>0</v>
      </c>
      <c r="AE76" s="58">
        <v>0</v>
      </c>
      <c r="AF76" s="22">
        <v>0</v>
      </c>
      <c r="AG76" s="58">
        <f t="shared" si="56"/>
        <v>0</v>
      </c>
      <c r="AH76" s="58">
        <v>0</v>
      </c>
      <c r="AI76" s="22">
        <v>0</v>
      </c>
      <c r="AJ76" s="58">
        <f t="shared" si="57"/>
        <v>0</v>
      </c>
      <c r="AK76" s="58">
        <v>0</v>
      </c>
      <c r="AL76" s="22">
        <v>0</v>
      </c>
      <c r="AM76" s="58">
        <f t="shared" si="58"/>
        <v>0</v>
      </c>
      <c r="AN76" s="58">
        <v>0</v>
      </c>
      <c r="AO76" s="22">
        <v>0</v>
      </c>
    </row>
    <row r="77" spans="1:41" ht="19.5" customHeight="1">
      <c r="A77" s="21" t="s">
        <v>119</v>
      </c>
      <c r="B77" s="21" t="s">
        <v>64</v>
      </c>
      <c r="C77" s="21" t="s">
        <v>796</v>
      </c>
      <c r="D77" s="21" t="s">
        <v>120</v>
      </c>
      <c r="E77" s="58">
        <f t="shared" si="44"/>
        <v>13.4</v>
      </c>
      <c r="F77" s="58">
        <f t="shared" si="45"/>
        <v>13.4</v>
      </c>
      <c r="G77" s="58">
        <f t="shared" si="46"/>
        <v>13.4</v>
      </c>
      <c r="H77" s="58">
        <v>13.4</v>
      </c>
      <c r="I77" s="22"/>
      <c r="J77" s="58">
        <f t="shared" si="47"/>
        <v>0</v>
      </c>
      <c r="K77" s="58">
        <v>0</v>
      </c>
      <c r="L77" s="22">
        <v>0</v>
      </c>
      <c r="M77" s="58">
        <f t="shared" si="48"/>
        <v>0</v>
      </c>
      <c r="N77" s="58">
        <v>0</v>
      </c>
      <c r="O77" s="22">
        <v>0</v>
      </c>
      <c r="P77" s="23">
        <f t="shared" si="49"/>
        <v>0</v>
      </c>
      <c r="Q77" s="58">
        <f t="shared" si="50"/>
        <v>0</v>
      </c>
      <c r="R77" s="58">
        <v>0</v>
      </c>
      <c r="S77" s="22">
        <v>0</v>
      </c>
      <c r="T77" s="58">
        <f t="shared" si="51"/>
        <v>0</v>
      </c>
      <c r="U77" s="58">
        <v>0</v>
      </c>
      <c r="V77" s="58">
        <v>0</v>
      </c>
      <c r="W77" s="58">
        <f t="shared" si="52"/>
        <v>0</v>
      </c>
      <c r="X77" s="58">
        <v>0</v>
      </c>
      <c r="Y77" s="22">
        <v>0</v>
      </c>
      <c r="Z77" s="23">
        <f t="shared" si="53"/>
        <v>0</v>
      </c>
      <c r="AA77" s="58">
        <f t="shared" si="54"/>
        <v>0</v>
      </c>
      <c r="AB77" s="58"/>
      <c r="AC77" s="22"/>
      <c r="AD77" s="58">
        <f t="shared" si="55"/>
        <v>0</v>
      </c>
      <c r="AE77" s="58">
        <v>0</v>
      </c>
      <c r="AF77" s="22">
        <v>0</v>
      </c>
      <c r="AG77" s="58">
        <f t="shared" si="56"/>
        <v>0</v>
      </c>
      <c r="AH77" s="58">
        <v>0</v>
      </c>
      <c r="AI77" s="22">
        <v>0</v>
      </c>
      <c r="AJ77" s="58">
        <f t="shared" si="57"/>
        <v>0</v>
      </c>
      <c r="AK77" s="58">
        <v>0</v>
      </c>
      <c r="AL77" s="22">
        <v>0</v>
      </c>
      <c r="AM77" s="58">
        <f t="shared" si="58"/>
        <v>0</v>
      </c>
      <c r="AN77" s="58">
        <v>0</v>
      </c>
      <c r="AO77" s="22">
        <v>0</v>
      </c>
    </row>
    <row r="78" spans="1:41" ht="19.5" customHeight="1">
      <c r="A78" s="21" t="s">
        <v>119</v>
      </c>
      <c r="B78" s="21" t="s">
        <v>66</v>
      </c>
      <c r="C78" s="45" t="s">
        <v>795</v>
      </c>
      <c r="D78" s="21" t="s">
        <v>121</v>
      </c>
      <c r="E78" s="58">
        <f t="shared" si="44"/>
        <v>0.9</v>
      </c>
      <c r="F78" s="58">
        <f t="shared" si="45"/>
        <v>0.9</v>
      </c>
      <c r="G78" s="58">
        <f t="shared" si="46"/>
        <v>0.9</v>
      </c>
      <c r="H78" s="58">
        <v>0.9</v>
      </c>
      <c r="I78" s="22"/>
      <c r="J78" s="58">
        <f t="shared" si="47"/>
        <v>0</v>
      </c>
      <c r="K78" s="58">
        <v>0</v>
      </c>
      <c r="L78" s="22">
        <v>0</v>
      </c>
      <c r="M78" s="58">
        <f t="shared" si="48"/>
        <v>0</v>
      </c>
      <c r="N78" s="58">
        <v>0</v>
      </c>
      <c r="O78" s="22">
        <v>0</v>
      </c>
      <c r="P78" s="23">
        <f t="shared" si="49"/>
        <v>0</v>
      </c>
      <c r="Q78" s="58">
        <f t="shared" si="50"/>
        <v>0</v>
      </c>
      <c r="R78" s="58">
        <v>0</v>
      </c>
      <c r="S78" s="22">
        <v>0</v>
      </c>
      <c r="T78" s="58">
        <f t="shared" si="51"/>
        <v>0</v>
      </c>
      <c r="U78" s="58">
        <v>0</v>
      </c>
      <c r="V78" s="58">
        <v>0</v>
      </c>
      <c r="W78" s="58">
        <f t="shared" si="52"/>
        <v>0</v>
      </c>
      <c r="X78" s="58">
        <v>0</v>
      </c>
      <c r="Y78" s="22">
        <v>0</v>
      </c>
      <c r="Z78" s="23">
        <f t="shared" si="53"/>
        <v>0</v>
      </c>
      <c r="AA78" s="58">
        <f t="shared" si="54"/>
        <v>0</v>
      </c>
      <c r="AB78" s="58"/>
      <c r="AC78" s="22"/>
      <c r="AD78" s="58">
        <f t="shared" si="55"/>
        <v>0</v>
      </c>
      <c r="AE78" s="58">
        <v>0</v>
      </c>
      <c r="AF78" s="22">
        <v>0</v>
      </c>
      <c r="AG78" s="58">
        <f t="shared" si="56"/>
        <v>0</v>
      </c>
      <c r="AH78" s="58">
        <v>0</v>
      </c>
      <c r="AI78" s="22">
        <v>0</v>
      </c>
      <c r="AJ78" s="58">
        <f t="shared" si="57"/>
        <v>0</v>
      </c>
      <c r="AK78" s="58">
        <v>0</v>
      </c>
      <c r="AL78" s="22">
        <v>0</v>
      </c>
      <c r="AM78" s="58">
        <f t="shared" si="58"/>
        <v>0</v>
      </c>
      <c r="AN78" s="58">
        <v>0</v>
      </c>
      <c r="AO78" s="22">
        <v>0</v>
      </c>
    </row>
    <row r="79" spans="1:41" ht="19.5" customHeight="1">
      <c r="A79" s="21" t="s">
        <v>119</v>
      </c>
      <c r="B79" s="21" t="s">
        <v>60</v>
      </c>
      <c r="C79" s="45" t="s">
        <v>795</v>
      </c>
      <c r="D79" s="21" t="s">
        <v>122</v>
      </c>
      <c r="E79" s="58">
        <f t="shared" si="44"/>
        <v>1.58</v>
      </c>
      <c r="F79" s="58">
        <f t="shared" si="45"/>
        <v>1.58</v>
      </c>
      <c r="G79" s="58">
        <f t="shared" si="46"/>
        <v>1.58</v>
      </c>
      <c r="H79" s="58">
        <v>1.58</v>
      </c>
      <c r="I79" s="22"/>
      <c r="J79" s="58">
        <f t="shared" si="47"/>
        <v>0</v>
      </c>
      <c r="K79" s="58">
        <v>0</v>
      </c>
      <c r="L79" s="22">
        <v>0</v>
      </c>
      <c r="M79" s="58">
        <f t="shared" si="48"/>
        <v>0</v>
      </c>
      <c r="N79" s="58">
        <v>0</v>
      </c>
      <c r="O79" s="22">
        <v>0</v>
      </c>
      <c r="P79" s="23">
        <f t="shared" si="49"/>
        <v>0</v>
      </c>
      <c r="Q79" s="58">
        <f t="shared" si="50"/>
        <v>0</v>
      </c>
      <c r="R79" s="58">
        <v>0</v>
      </c>
      <c r="S79" s="22">
        <v>0</v>
      </c>
      <c r="T79" s="58">
        <f t="shared" si="51"/>
        <v>0</v>
      </c>
      <c r="U79" s="58">
        <v>0</v>
      </c>
      <c r="V79" s="58">
        <v>0</v>
      </c>
      <c r="W79" s="58">
        <f t="shared" si="52"/>
        <v>0</v>
      </c>
      <c r="X79" s="58">
        <v>0</v>
      </c>
      <c r="Y79" s="22">
        <v>0</v>
      </c>
      <c r="Z79" s="23">
        <f t="shared" si="53"/>
        <v>0</v>
      </c>
      <c r="AA79" s="58">
        <f t="shared" si="54"/>
        <v>0</v>
      </c>
      <c r="AB79" s="58"/>
      <c r="AC79" s="22"/>
      <c r="AD79" s="58">
        <f t="shared" si="55"/>
        <v>0</v>
      </c>
      <c r="AE79" s="58">
        <v>0</v>
      </c>
      <c r="AF79" s="22">
        <v>0</v>
      </c>
      <c r="AG79" s="58">
        <f t="shared" si="56"/>
        <v>0</v>
      </c>
      <c r="AH79" s="58">
        <v>0</v>
      </c>
      <c r="AI79" s="22">
        <v>0</v>
      </c>
      <c r="AJ79" s="58">
        <f t="shared" si="57"/>
        <v>0</v>
      </c>
      <c r="AK79" s="58">
        <v>0</v>
      </c>
      <c r="AL79" s="22">
        <v>0</v>
      </c>
      <c r="AM79" s="58">
        <f t="shared" si="58"/>
        <v>0</v>
      </c>
      <c r="AN79" s="58">
        <v>0</v>
      </c>
      <c r="AO79" s="22">
        <v>0</v>
      </c>
    </row>
    <row r="80" spans="1:41" ht="19.5" customHeight="1">
      <c r="A80" s="21" t="s">
        <v>119</v>
      </c>
      <c r="B80" s="21" t="s">
        <v>79</v>
      </c>
      <c r="C80" s="21" t="s">
        <v>61</v>
      </c>
      <c r="D80" s="21" t="s">
        <v>123</v>
      </c>
      <c r="E80" s="58">
        <f t="shared" si="44"/>
        <v>1.2</v>
      </c>
      <c r="F80" s="58">
        <f t="shared" si="45"/>
        <v>1.2</v>
      </c>
      <c r="G80" s="58">
        <f t="shared" si="46"/>
        <v>1.2</v>
      </c>
      <c r="H80" s="58">
        <v>1.2</v>
      </c>
      <c r="I80" s="58"/>
      <c r="J80" s="58">
        <f t="shared" si="47"/>
        <v>0</v>
      </c>
      <c r="K80" s="58">
        <v>0</v>
      </c>
      <c r="L80" s="22">
        <v>0</v>
      </c>
      <c r="M80" s="58">
        <f t="shared" si="48"/>
        <v>0</v>
      </c>
      <c r="N80" s="58">
        <v>0</v>
      </c>
      <c r="O80" s="22">
        <v>0</v>
      </c>
      <c r="P80" s="23">
        <f t="shared" si="49"/>
        <v>0</v>
      </c>
      <c r="Q80" s="58">
        <f t="shared" si="50"/>
        <v>0</v>
      </c>
      <c r="R80" s="58">
        <v>0</v>
      </c>
      <c r="S80" s="22">
        <v>0</v>
      </c>
      <c r="T80" s="58">
        <f t="shared" si="51"/>
        <v>0</v>
      </c>
      <c r="U80" s="58">
        <v>0</v>
      </c>
      <c r="V80" s="58">
        <v>0</v>
      </c>
      <c r="W80" s="58">
        <f t="shared" si="52"/>
        <v>0</v>
      </c>
      <c r="X80" s="58">
        <v>0</v>
      </c>
      <c r="Y80" s="22">
        <v>0</v>
      </c>
      <c r="Z80" s="23">
        <f t="shared" si="53"/>
        <v>0</v>
      </c>
      <c r="AA80" s="58">
        <f t="shared" si="54"/>
        <v>0</v>
      </c>
      <c r="AB80" s="58"/>
      <c r="AC80" s="22"/>
      <c r="AD80" s="58">
        <f t="shared" si="55"/>
        <v>0</v>
      </c>
      <c r="AE80" s="58">
        <v>0</v>
      </c>
      <c r="AF80" s="22">
        <v>0</v>
      </c>
      <c r="AG80" s="58">
        <f t="shared" si="56"/>
        <v>0</v>
      </c>
      <c r="AH80" s="58">
        <v>0</v>
      </c>
      <c r="AI80" s="22">
        <v>0</v>
      </c>
      <c r="AJ80" s="58">
        <f t="shared" si="57"/>
        <v>0</v>
      </c>
      <c r="AK80" s="58">
        <v>0</v>
      </c>
      <c r="AL80" s="22">
        <v>0</v>
      </c>
      <c r="AM80" s="58">
        <f t="shared" si="58"/>
        <v>0</v>
      </c>
      <c r="AN80" s="58">
        <v>0</v>
      </c>
      <c r="AO80" s="22">
        <v>0</v>
      </c>
    </row>
    <row r="81" spans="1:41" ht="19.5" customHeight="1">
      <c r="A81" s="21" t="s">
        <v>119</v>
      </c>
      <c r="B81" s="21" t="s">
        <v>75</v>
      </c>
      <c r="C81" s="21" t="s">
        <v>61</v>
      </c>
      <c r="D81" s="21" t="s">
        <v>124</v>
      </c>
      <c r="E81" s="58">
        <f t="shared" si="44"/>
        <v>79.5</v>
      </c>
      <c r="F81" s="58">
        <f t="shared" si="45"/>
        <v>79.5</v>
      </c>
      <c r="G81" s="58">
        <f t="shared" si="46"/>
        <v>79.5</v>
      </c>
      <c r="H81" s="58"/>
      <c r="I81" s="22">
        <v>79.5</v>
      </c>
      <c r="J81" s="58">
        <f t="shared" si="47"/>
        <v>0</v>
      </c>
      <c r="K81" s="58">
        <v>0</v>
      </c>
      <c r="L81" s="22">
        <v>0</v>
      </c>
      <c r="M81" s="58">
        <f t="shared" si="48"/>
        <v>0</v>
      </c>
      <c r="N81" s="58">
        <v>0</v>
      </c>
      <c r="O81" s="22">
        <v>0</v>
      </c>
      <c r="P81" s="23">
        <f t="shared" si="49"/>
        <v>0</v>
      </c>
      <c r="Q81" s="58">
        <f t="shared" si="50"/>
        <v>0</v>
      </c>
      <c r="R81" s="58">
        <v>0</v>
      </c>
      <c r="S81" s="22">
        <v>0</v>
      </c>
      <c r="T81" s="58">
        <f t="shared" si="51"/>
        <v>0</v>
      </c>
      <c r="U81" s="58">
        <v>0</v>
      </c>
      <c r="V81" s="58">
        <v>0</v>
      </c>
      <c r="W81" s="58">
        <f t="shared" si="52"/>
        <v>0</v>
      </c>
      <c r="X81" s="58">
        <v>0</v>
      </c>
      <c r="Y81" s="22">
        <v>0</v>
      </c>
      <c r="Z81" s="23">
        <f t="shared" si="53"/>
        <v>0</v>
      </c>
      <c r="AA81" s="58">
        <f t="shared" si="54"/>
        <v>0</v>
      </c>
      <c r="AB81" s="58"/>
      <c r="AC81" s="22"/>
      <c r="AD81" s="58">
        <f t="shared" si="55"/>
        <v>0</v>
      </c>
      <c r="AE81" s="58">
        <v>0</v>
      </c>
      <c r="AF81" s="22">
        <v>0</v>
      </c>
      <c r="AG81" s="58">
        <f t="shared" si="56"/>
        <v>0</v>
      </c>
      <c r="AH81" s="58">
        <v>0</v>
      </c>
      <c r="AI81" s="22">
        <v>0</v>
      </c>
      <c r="AJ81" s="58">
        <f t="shared" si="57"/>
        <v>0</v>
      </c>
      <c r="AK81" s="58">
        <v>0</v>
      </c>
      <c r="AL81" s="22">
        <v>0</v>
      </c>
      <c r="AM81" s="58">
        <f t="shared" si="58"/>
        <v>0</v>
      </c>
      <c r="AN81" s="58">
        <v>0</v>
      </c>
      <c r="AO81" s="22">
        <v>0</v>
      </c>
    </row>
    <row r="82" spans="1:41" ht="19.5" customHeight="1">
      <c r="A82" s="61">
        <v>505</v>
      </c>
      <c r="B82" s="21" t="s">
        <v>64</v>
      </c>
      <c r="C82" s="21"/>
      <c r="D82" s="21" t="s">
        <v>126</v>
      </c>
      <c r="E82" s="58">
        <f t="shared" si="44"/>
        <v>171.5</v>
      </c>
      <c r="F82" s="58">
        <f t="shared" si="45"/>
        <v>171.5</v>
      </c>
      <c r="G82" s="58">
        <f t="shared" si="46"/>
        <v>171.5</v>
      </c>
      <c r="H82" s="58">
        <v>171.5</v>
      </c>
      <c r="I82" s="22"/>
      <c r="J82" s="58"/>
      <c r="K82" s="58"/>
      <c r="L82" s="22"/>
      <c r="M82" s="58"/>
      <c r="N82" s="58"/>
      <c r="O82" s="22"/>
      <c r="P82" s="23"/>
      <c r="Q82" s="58"/>
      <c r="R82" s="58"/>
      <c r="S82" s="22"/>
      <c r="T82" s="58"/>
      <c r="U82" s="58"/>
      <c r="V82" s="58"/>
      <c r="W82" s="58"/>
      <c r="X82" s="58"/>
      <c r="Y82" s="22"/>
      <c r="Z82" s="23"/>
      <c r="AA82" s="58"/>
      <c r="AB82" s="58"/>
      <c r="AC82" s="22"/>
      <c r="AD82" s="58"/>
      <c r="AE82" s="58"/>
      <c r="AF82" s="22"/>
      <c r="AG82" s="58"/>
      <c r="AH82" s="58"/>
      <c r="AI82" s="22"/>
      <c r="AJ82" s="58"/>
      <c r="AK82" s="58"/>
      <c r="AL82" s="22"/>
      <c r="AM82" s="58"/>
      <c r="AN82" s="58"/>
      <c r="AO82" s="22"/>
    </row>
    <row r="83" spans="1:41" ht="19.5" customHeight="1">
      <c r="A83" s="21" t="s">
        <v>351</v>
      </c>
      <c r="B83" s="21" t="s">
        <v>66</v>
      </c>
      <c r="C83" s="21"/>
      <c r="D83" s="21" t="s">
        <v>127</v>
      </c>
      <c r="E83" s="58">
        <f t="shared" si="44"/>
        <v>22.89</v>
      </c>
      <c r="F83" s="58">
        <f t="shared" si="45"/>
        <v>22.89</v>
      </c>
      <c r="G83" s="58">
        <f t="shared" si="46"/>
        <v>22.89</v>
      </c>
      <c r="H83" s="58">
        <v>22.89</v>
      </c>
      <c r="I83" s="22"/>
      <c r="J83" s="58"/>
      <c r="K83" s="58"/>
      <c r="L83" s="22"/>
      <c r="M83" s="58"/>
      <c r="N83" s="58"/>
      <c r="O83" s="22"/>
      <c r="P83" s="23"/>
      <c r="Q83" s="58"/>
      <c r="R83" s="58"/>
      <c r="S83" s="22"/>
      <c r="T83" s="58"/>
      <c r="U83" s="58"/>
      <c r="V83" s="58"/>
      <c r="W83" s="58"/>
      <c r="X83" s="58"/>
      <c r="Y83" s="22"/>
      <c r="Z83" s="23"/>
      <c r="AA83" s="58"/>
      <c r="AB83" s="58"/>
      <c r="AC83" s="22"/>
      <c r="AD83" s="58"/>
      <c r="AE83" s="58"/>
      <c r="AF83" s="22"/>
      <c r="AG83" s="58"/>
      <c r="AH83" s="58"/>
      <c r="AI83" s="22"/>
      <c r="AJ83" s="58"/>
      <c r="AK83" s="58"/>
      <c r="AL83" s="22"/>
      <c r="AM83" s="58"/>
      <c r="AN83" s="58"/>
      <c r="AO83" s="22"/>
    </row>
    <row r="84" spans="1:41" ht="19.5" customHeight="1">
      <c r="A84" s="61">
        <v>509</v>
      </c>
      <c r="B84" s="21" t="s">
        <v>64</v>
      </c>
      <c r="C84" s="21"/>
      <c r="D84" s="21" t="s">
        <v>129</v>
      </c>
      <c r="E84" s="58">
        <f t="shared" si="44"/>
        <v>79.79</v>
      </c>
      <c r="F84" s="58">
        <f t="shared" si="45"/>
        <v>79.79</v>
      </c>
      <c r="G84" s="58">
        <f t="shared" si="46"/>
        <v>79.79</v>
      </c>
      <c r="H84" s="58">
        <v>79.79</v>
      </c>
      <c r="I84" s="22"/>
      <c r="J84" s="58"/>
      <c r="K84" s="58"/>
      <c r="L84" s="22"/>
      <c r="M84" s="58"/>
      <c r="N84" s="58"/>
      <c r="O84" s="22"/>
      <c r="P84" s="23"/>
      <c r="Q84" s="58"/>
      <c r="R84" s="58"/>
      <c r="S84" s="22"/>
      <c r="T84" s="58"/>
      <c r="U84" s="58"/>
      <c r="V84" s="58"/>
      <c r="W84" s="58"/>
      <c r="X84" s="58"/>
      <c r="Y84" s="22"/>
      <c r="Z84" s="23"/>
      <c r="AA84" s="58"/>
      <c r="AB84" s="58"/>
      <c r="AC84" s="22"/>
      <c r="AD84" s="58"/>
      <c r="AE84" s="58"/>
      <c r="AF84" s="22"/>
      <c r="AG84" s="58"/>
      <c r="AH84" s="58"/>
      <c r="AI84" s="22"/>
      <c r="AJ84" s="58"/>
      <c r="AK84" s="58"/>
      <c r="AL84" s="22"/>
      <c r="AM84" s="58"/>
      <c r="AN84" s="58"/>
      <c r="AO84" s="22"/>
    </row>
    <row r="85" spans="1:41" ht="19.5" customHeight="1">
      <c r="A85" s="21"/>
      <c r="B85" s="21"/>
      <c r="C85" s="21"/>
      <c r="D85" s="21"/>
      <c r="E85" s="58"/>
      <c r="F85" s="58"/>
      <c r="G85" s="58"/>
      <c r="H85" s="58"/>
      <c r="I85" s="22"/>
      <c r="J85" s="58"/>
      <c r="K85" s="58"/>
      <c r="L85" s="22"/>
      <c r="M85" s="58"/>
      <c r="N85" s="58"/>
      <c r="O85" s="22"/>
      <c r="P85" s="23"/>
      <c r="Q85" s="58"/>
      <c r="R85" s="58"/>
      <c r="S85" s="22"/>
      <c r="T85" s="58"/>
      <c r="U85" s="58"/>
      <c r="V85" s="58"/>
      <c r="W85" s="58"/>
      <c r="X85" s="58"/>
      <c r="Y85" s="22"/>
      <c r="Z85" s="23"/>
      <c r="AA85" s="58"/>
      <c r="AB85" s="58"/>
      <c r="AC85" s="22"/>
      <c r="AD85" s="58"/>
      <c r="AE85" s="58"/>
      <c r="AF85" s="22"/>
      <c r="AG85" s="58"/>
      <c r="AH85" s="58"/>
      <c r="AI85" s="22"/>
      <c r="AJ85" s="58"/>
      <c r="AK85" s="58"/>
      <c r="AL85" s="22"/>
      <c r="AM85" s="58"/>
      <c r="AN85" s="58"/>
      <c r="AO85" s="22"/>
    </row>
    <row r="86" spans="1:41" ht="19.5" customHeight="1">
      <c r="A86" s="21" t="s">
        <v>351</v>
      </c>
      <c r="B86" s="21" t="s">
        <v>335</v>
      </c>
      <c r="C86" s="45"/>
      <c r="D86" s="21"/>
      <c r="E86" s="58"/>
      <c r="F86" s="58"/>
      <c r="G86" s="58"/>
      <c r="H86" s="58"/>
      <c r="I86" s="22"/>
      <c r="J86" s="58">
        <f t="shared" si="47"/>
        <v>0</v>
      </c>
      <c r="K86" s="58">
        <v>0</v>
      </c>
      <c r="L86" s="22">
        <v>0</v>
      </c>
      <c r="M86" s="58">
        <f t="shared" si="48"/>
        <v>0</v>
      </c>
      <c r="N86" s="58">
        <v>0</v>
      </c>
      <c r="O86" s="22">
        <v>0</v>
      </c>
      <c r="P86" s="23">
        <f t="shared" si="49"/>
        <v>0</v>
      </c>
      <c r="Q86" s="58">
        <f t="shared" si="50"/>
        <v>0</v>
      </c>
      <c r="R86" s="58">
        <v>0</v>
      </c>
      <c r="S86" s="22">
        <v>0</v>
      </c>
      <c r="T86" s="58">
        <f t="shared" si="51"/>
        <v>0</v>
      </c>
      <c r="U86" s="58">
        <v>0</v>
      </c>
      <c r="V86" s="58">
        <v>0</v>
      </c>
      <c r="W86" s="58">
        <f t="shared" si="52"/>
        <v>0</v>
      </c>
      <c r="X86" s="58">
        <v>0</v>
      </c>
      <c r="Y86" s="22">
        <v>0</v>
      </c>
      <c r="Z86" s="23">
        <f t="shared" si="53"/>
        <v>0</v>
      </c>
      <c r="AA86" s="58">
        <f t="shared" si="54"/>
        <v>0</v>
      </c>
      <c r="AB86" s="58"/>
      <c r="AC86" s="22"/>
      <c r="AD86" s="58">
        <f t="shared" si="55"/>
        <v>0</v>
      </c>
      <c r="AE86" s="58">
        <v>0</v>
      </c>
      <c r="AF86" s="22">
        <v>0</v>
      </c>
      <c r="AG86" s="58">
        <f t="shared" si="56"/>
        <v>0</v>
      </c>
      <c r="AH86" s="58">
        <v>0</v>
      </c>
      <c r="AI86" s="22">
        <v>0</v>
      </c>
      <c r="AJ86" s="58">
        <f t="shared" si="57"/>
        <v>0</v>
      </c>
      <c r="AK86" s="58">
        <v>0</v>
      </c>
      <c r="AL86" s="22">
        <v>0</v>
      </c>
      <c r="AM86" s="58">
        <f t="shared" si="58"/>
        <v>0</v>
      </c>
      <c r="AN86" s="58">
        <v>0</v>
      </c>
      <c r="AO86" s="22">
        <v>0</v>
      </c>
    </row>
    <row r="87" spans="1:41" ht="19.5" customHeight="1">
      <c r="A87" s="21" t="s">
        <v>714</v>
      </c>
      <c r="B87" s="21" t="s">
        <v>613</v>
      </c>
      <c r="C87" s="45" t="s">
        <v>795</v>
      </c>
      <c r="D87" s="21" t="s">
        <v>126</v>
      </c>
      <c r="E87" s="58"/>
      <c r="F87" s="58"/>
      <c r="G87" s="58"/>
      <c r="H87" s="58"/>
      <c r="I87" s="22"/>
      <c r="J87" s="58"/>
      <c r="K87" s="58"/>
      <c r="L87" s="22"/>
      <c r="M87" s="58"/>
      <c r="N87" s="58"/>
      <c r="O87" s="22"/>
      <c r="P87" s="23"/>
      <c r="Q87" s="58"/>
      <c r="R87" s="58"/>
      <c r="S87" s="22"/>
      <c r="T87" s="58"/>
      <c r="U87" s="58"/>
      <c r="V87" s="58"/>
      <c r="W87" s="58"/>
      <c r="X87" s="58"/>
      <c r="Y87" s="22"/>
      <c r="Z87" s="23"/>
      <c r="AA87" s="58"/>
      <c r="AB87" s="58"/>
      <c r="AC87" s="22"/>
      <c r="AD87" s="58"/>
      <c r="AE87" s="58"/>
      <c r="AF87" s="22"/>
      <c r="AG87" s="58"/>
      <c r="AH87" s="58"/>
      <c r="AI87" s="22"/>
      <c r="AJ87" s="58"/>
      <c r="AK87" s="58"/>
      <c r="AL87" s="22"/>
      <c r="AM87" s="58"/>
      <c r="AN87" s="58"/>
      <c r="AO87" s="22"/>
    </row>
    <row r="88" spans="1:41" ht="19.5" customHeight="1">
      <c r="A88" s="21" t="s">
        <v>718</v>
      </c>
      <c r="B88" s="21" t="s">
        <v>618</v>
      </c>
      <c r="C88" s="45" t="s">
        <v>795</v>
      </c>
      <c r="D88" s="21" t="s">
        <v>127</v>
      </c>
      <c r="E88" s="58"/>
      <c r="F88" s="58"/>
      <c r="G88" s="58"/>
      <c r="H88" s="58"/>
      <c r="I88" s="22"/>
      <c r="J88" s="58"/>
      <c r="K88" s="58"/>
      <c r="L88" s="22"/>
      <c r="M88" s="58"/>
      <c r="N88" s="58"/>
      <c r="O88" s="22"/>
      <c r="P88" s="23"/>
      <c r="Q88" s="58"/>
      <c r="R88" s="58"/>
      <c r="S88" s="22"/>
      <c r="T88" s="58"/>
      <c r="U88" s="58"/>
      <c r="V88" s="58"/>
      <c r="W88" s="58"/>
      <c r="X88" s="58"/>
      <c r="Y88" s="22"/>
      <c r="Z88" s="23"/>
      <c r="AA88" s="58"/>
      <c r="AB88" s="58"/>
      <c r="AC88" s="22"/>
      <c r="AD88" s="58"/>
      <c r="AE88" s="58"/>
      <c r="AF88" s="22"/>
      <c r="AG88" s="58"/>
      <c r="AH88" s="58"/>
      <c r="AI88" s="22"/>
      <c r="AJ88" s="58"/>
      <c r="AK88" s="58"/>
      <c r="AL88" s="22"/>
      <c r="AM88" s="58"/>
      <c r="AN88" s="58"/>
      <c r="AO88" s="22"/>
    </row>
    <row r="89" spans="1:41" ht="19.5" customHeight="1">
      <c r="A89" s="21" t="s">
        <v>351</v>
      </c>
      <c r="C89" s="45" t="s">
        <v>795</v>
      </c>
      <c r="E89" s="58"/>
      <c r="F89" s="58"/>
      <c r="G89" s="58"/>
      <c r="H89" s="58"/>
      <c r="I89" s="22"/>
      <c r="J89" s="58"/>
      <c r="K89" s="58"/>
      <c r="L89" s="22"/>
      <c r="M89" s="58"/>
      <c r="N89" s="58"/>
      <c r="O89" s="22"/>
      <c r="P89" s="23"/>
      <c r="Q89" s="58"/>
      <c r="R89" s="58"/>
      <c r="S89" s="22"/>
      <c r="T89" s="58"/>
      <c r="U89" s="58"/>
      <c r="V89" s="58"/>
      <c r="W89" s="58"/>
      <c r="X89" s="58"/>
      <c r="Y89" s="22"/>
      <c r="Z89" s="23"/>
      <c r="AA89" s="58"/>
      <c r="AB89" s="58"/>
      <c r="AC89" s="22"/>
      <c r="AD89" s="58"/>
      <c r="AE89" s="58"/>
      <c r="AF89" s="22"/>
      <c r="AG89" s="58"/>
      <c r="AH89" s="58"/>
      <c r="AI89" s="22"/>
      <c r="AJ89" s="58"/>
      <c r="AK89" s="58"/>
      <c r="AL89" s="22"/>
      <c r="AM89" s="58"/>
      <c r="AN89" s="58"/>
      <c r="AO89" s="22"/>
    </row>
    <row r="90" spans="1:41" ht="19.5" customHeight="1">
      <c r="A90" s="21" t="s">
        <v>354</v>
      </c>
      <c r="B90" s="21" t="s">
        <v>335</v>
      </c>
      <c r="C90" s="45" t="s">
        <v>795</v>
      </c>
      <c r="D90" s="21" t="s">
        <v>505</v>
      </c>
      <c r="E90" s="58"/>
      <c r="F90" s="58"/>
      <c r="G90" s="58"/>
      <c r="H90" s="58"/>
      <c r="I90" s="22"/>
      <c r="J90" s="58"/>
      <c r="K90" s="58"/>
      <c r="L90" s="22"/>
      <c r="M90" s="58"/>
      <c r="N90" s="58"/>
      <c r="O90" s="22"/>
      <c r="P90" s="23"/>
      <c r="Q90" s="58"/>
      <c r="R90" s="58"/>
      <c r="S90" s="22"/>
      <c r="T90" s="58"/>
      <c r="U90" s="58"/>
      <c r="V90" s="58"/>
      <c r="W90" s="58"/>
      <c r="X90" s="58"/>
      <c r="Y90" s="22"/>
      <c r="Z90" s="23"/>
      <c r="AA90" s="58"/>
      <c r="AB90" s="58"/>
      <c r="AC90" s="22"/>
      <c r="AD90" s="58"/>
      <c r="AE90" s="58"/>
      <c r="AF90" s="22"/>
      <c r="AG90" s="58"/>
      <c r="AH90" s="58"/>
      <c r="AI90" s="22"/>
      <c r="AJ90" s="58"/>
      <c r="AK90" s="58"/>
      <c r="AL90" s="22"/>
      <c r="AM90" s="58"/>
      <c r="AN90" s="58"/>
      <c r="AO90" s="22"/>
    </row>
    <row r="91" spans="1:41" s="126" customFormat="1" ht="19.5" customHeight="1">
      <c r="A91" s="21" t="s">
        <v>113</v>
      </c>
      <c r="B91" s="21" t="s">
        <v>113</v>
      </c>
      <c r="C91" s="21" t="s">
        <v>113</v>
      </c>
      <c r="D91" s="159" t="s">
        <v>689</v>
      </c>
      <c r="E91" s="58">
        <v>31.58</v>
      </c>
      <c r="F91" s="58">
        <v>31.58</v>
      </c>
      <c r="G91" s="58">
        <v>31.58</v>
      </c>
      <c r="H91" s="58">
        <v>31.58</v>
      </c>
      <c r="I91" s="22"/>
      <c r="J91" s="58">
        <f aca="true" t="shared" si="59" ref="J91:J96">SUM(K91:L91)</f>
        <v>0</v>
      </c>
      <c r="K91" s="58">
        <v>0</v>
      </c>
      <c r="L91" s="22">
        <v>0</v>
      </c>
      <c r="M91" s="58">
        <f aca="true" t="shared" si="60" ref="M91:M114">SUM(N91:O91)</f>
        <v>0</v>
      </c>
      <c r="N91" s="58">
        <v>0</v>
      </c>
      <c r="O91" s="22">
        <v>0</v>
      </c>
      <c r="P91" s="23">
        <f t="shared" si="49"/>
        <v>0</v>
      </c>
      <c r="Q91" s="58">
        <f aca="true" t="shared" si="61" ref="Q91:Q114">SUM(R91:S91)</f>
        <v>0</v>
      </c>
      <c r="R91" s="58">
        <v>0</v>
      </c>
      <c r="S91" s="22">
        <v>0</v>
      </c>
      <c r="T91" s="58">
        <f aca="true" t="shared" si="62" ref="T91:T114">SUM(U91:V91)</f>
        <v>0</v>
      </c>
      <c r="U91" s="58">
        <v>0</v>
      </c>
      <c r="V91" s="58">
        <v>0</v>
      </c>
      <c r="W91" s="58">
        <f aca="true" t="shared" si="63" ref="W91:W114">SUM(X91:Y91)</f>
        <v>0</v>
      </c>
      <c r="X91" s="58">
        <v>0</v>
      </c>
      <c r="Y91" s="22">
        <v>0</v>
      </c>
      <c r="Z91" s="58"/>
      <c r="AA91" s="58"/>
      <c r="AB91" s="58">
        <v>0</v>
      </c>
      <c r="AC91" s="22"/>
      <c r="AD91" s="58">
        <f aca="true" t="shared" si="64" ref="AD91:AD101">SUM(AE91:AF91)</f>
        <v>0</v>
      </c>
      <c r="AE91" s="58">
        <v>0</v>
      </c>
      <c r="AF91" s="22">
        <v>0</v>
      </c>
      <c r="AG91" s="58">
        <f aca="true" t="shared" si="65" ref="AG91:AG114">SUM(AH91:AI91)</f>
        <v>0</v>
      </c>
      <c r="AH91" s="58">
        <v>0</v>
      </c>
      <c r="AI91" s="22">
        <v>0</v>
      </c>
      <c r="AJ91" s="58">
        <f aca="true" t="shared" si="66" ref="AJ91:AJ114">SUM(AK91:AL91)</f>
        <v>0</v>
      </c>
      <c r="AK91" s="58">
        <v>0</v>
      </c>
      <c r="AL91" s="22">
        <v>0</v>
      </c>
      <c r="AM91" s="58">
        <f aca="true" t="shared" si="67" ref="AM91:AM114">SUM(AN91:AO91)</f>
        <v>0</v>
      </c>
      <c r="AN91" s="58">
        <v>0</v>
      </c>
      <c r="AO91" s="22">
        <v>0</v>
      </c>
    </row>
    <row r="92" spans="1:41" s="126" customFormat="1" ht="19.5" customHeight="1">
      <c r="A92" s="21" t="s">
        <v>690</v>
      </c>
      <c r="B92" s="21" t="s">
        <v>113</v>
      </c>
      <c r="C92" s="21" t="s">
        <v>113</v>
      </c>
      <c r="D92" s="21" t="s">
        <v>691</v>
      </c>
      <c r="E92" s="58">
        <v>20.64</v>
      </c>
      <c r="F92" s="58">
        <v>20.64</v>
      </c>
      <c r="G92" s="58">
        <v>20.64</v>
      </c>
      <c r="H92" s="58">
        <v>20.64</v>
      </c>
      <c r="I92" s="22"/>
      <c r="J92" s="58">
        <f t="shared" si="59"/>
        <v>0</v>
      </c>
      <c r="K92" s="58">
        <v>0</v>
      </c>
      <c r="L92" s="22">
        <v>0</v>
      </c>
      <c r="M92" s="58">
        <f t="shared" si="60"/>
        <v>0</v>
      </c>
      <c r="N92" s="58">
        <v>0</v>
      </c>
      <c r="O92" s="22">
        <v>0</v>
      </c>
      <c r="P92" s="23">
        <f t="shared" si="49"/>
        <v>0</v>
      </c>
      <c r="Q92" s="58">
        <f t="shared" si="61"/>
        <v>0</v>
      </c>
      <c r="R92" s="58">
        <v>0</v>
      </c>
      <c r="S92" s="22">
        <v>0</v>
      </c>
      <c r="T92" s="58">
        <f t="shared" si="62"/>
        <v>0</v>
      </c>
      <c r="U92" s="58">
        <v>0</v>
      </c>
      <c r="V92" s="58">
        <v>0</v>
      </c>
      <c r="W92" s="58">
        <f t="shared" si="63"/>
        <v>0</v>
      </c>
      <c r="X92" s="58">
        <v>0</v>
      </c>
      <c r="Y92" s="22">
        <v>0</v>
      </c>
      <c r="Z92" s="23"/>
      <c r="AA92" s="58"/>
      <c r="AB92" s="58">
        <v>0</v>
      </c>
      <c r="AC92" s="22">
        <v>0</v>
      </c>
      <c r="AD92" s="58">
        <f t="shared" si="64"/>
        <v>0</v>
      </c>
      <c r="AE92" s="58">
        <v>0</v>
      </c>
      <c r="AF92" s="22">
        <v>0</v>
      </c>
      <c r="AG92" s="58">
        <f t="shared" si="65"/>
        <v>0</v>
      </c>
      <c r="AH92" s="58">
        <v>0</v>
      </c>
      <c r="AI92" s="22">
        <v>0</v>
      </c>
      <c r="AJ92" s="58">
        <f t="shared" si="66"/>
        <v>0</v>
      </c>
      <c r="AK92" s="58">
        <v>0</v>
      </c>
      <c r="AL92" s="22">
        <v>0</v>
      </c>
      <c r="AM92" s="58">
        <f t="shared" si="67"/>
        <v>0</v>
      </c>
      <c r="AN92" s="58">
        <v>0</v>
      </c>
      <c r="AO92" s="22">
        <v>0</v>
      </c>
    </row>
    <row r="93" spans="1:41" s="126" customFormat="1" ht="19.5" customHeight="1">
      <c r="A93" s="21" t="s">
        <v>114</v>
      </c>
      <c r="B93" s="21" t="s">
        <v>64</v>
      </c>
      <c r="C93" s="21" t="s">
        <v>692</v>
      </c>
      <c r="D93" s="21" t="s">
        <v>115</v>
      </c>
      <c r="E93" s="58">
        <v>15.91</v>
      </c>
      <c r="F93" s="58">
        <v>15.91</v>
      </c>
      <c r="G93" s="58">
        <v>15.91</v>
      </c>
      <c r="H93" s="58">
        <v>15.91</v>
      </c>
      <c r="I93" s="22"/>
      <c r="J93" s="58">
        <f t="shared" si="59"/>
        <v>0</v>
      </c>
      <c r="K93" s="58">
        <v>0</v>
      </c>
      <c r="L93" s="22">
        <v>0</v>
      </c>
      <c r="M93" s="58">
        <f t="shared" si="60"/>
        <v>0</v>
      </c>
      <c r="N93" s="58">
        <v>0</v>
      </c>
      <c r="O93" s="22">
        <v>0</v>
      </c>
      <c r="P93" s="23">
        <f t="shared" si="49"/>
        <v>0</v>
      </c>
      <c r="Q93" s="58">
        <f t="shared" si="61"/>
        <v>0</v>
      </c>
      <c r="R93" s="58">
        <v>0</v>
      </c>
      <c r="S93" s="22">
        <v>0</v>
      </c>
      <c r="T93" s="58">
        <f t="shared" si="62"/>
        <v>0</v>
      </c>
      <c r="U93" s="58">
        <v>0</v>
      </c>
      <c r="V93" s="58">
        <v>0</v>
      </c>
      <c r="W93" s="58">
        <f t="shared" si="63"/>
        <v>0</v>
      </c>
      <c r="X93" s="58">
        <v>0</v>
      </c>
      <c r="Y93" s="22">
        <v>0</v>
      </c>
      <c r="Z93" s="23"/>
      <c r="AA93" s="58"/>
      <c r="AB93" s="58">
        <v>0</v>
      </c>
      <c r="AC93" s="22">
        <v>0</v>
      </c>
      <c r="AD93" s="58">
        <f t="shared" si="64"/>
        <v>0</v>
      </c>
      <c r="AE93" s="58">
        <v>0</v>
      </c>
      <c r="AF93" s="22">
        <v>0</v>
      </c>
      <c r="AG93" s="58">
        <f t="shared" si="65"/>
        <v>0</v>
      </c>
      <c r="AH93" s="58">
        <v>0</v>
      </c>
      <c r="AI93" s="22">
        <v>0</v>
      </c>
      <c r="AJ93" s="58">
        <f t="shared" si="66"/>
        <v>0</v>
      </c>
      <c r="AK93" s="58">
        <v>0</v>
      </c>
      <c r="AL93" s="22">
        <v>0</v>
      </c>
      <c r="AM93" s="58">
        <f t="shared" si="67"/>
        <v>0</v>
      </c>
      <c r="AN93" s="58">
        <v>0</v>
      </c>
      <c r="AO93" s="22">
        <v>0</v>
      </c>
    </row>
    <row r="94" spans="1:41" s="126" customFormat="1" ht="19.5" customHeight="1">
      <c r="A94" s="21" t="s">
        <v>114</v>
      </c>
      <c r="B94" s="21" t="s">
        <v>66</v>
      </c>
      <c r="C94" s="21" t="s">
        <v>692</v>
      </c>
      <c r="D94" s="21" t="s">
        <v>116</v>
      </c>
      <c r="E94" s="58">
        <v>3.37</v>
      </c>
      <c r="F94" s="58">
        <v>3.37</v>
      </c>
      <c r="G94" s="58">
        <v>3.37</v>
      </c>
      <c r="H94" s="58">
        <v>3.37</v>
      </c>
      <c r="I94" s="22">
        <v>0</v>
      </c>
      <c r="J94" s="58">
        <f t="shared" si="59"/>
        <v>0</v>
      </c>
      <c r="K94" s="58">
        <v>0</v>
      </c>
      <c r="L94" s="22">
        <v>0</v>
      </c>
      <c r="M94" s="58">
        <f t="shared" si="60"/>
        <v>0</v>
      </c>
      <c r="N94" s="58">
        <v>0</v>
      </c>
      <c r="O94" s="22">
        <v>0</v>
      </c>
      <c r="P94" s="23">
        <f t="shared" si="49"/>
        <v>0</v>
      </c>
      <c r="Q94" s="58">
        <f t="shared" si="61"/>
        <v>0</v>
      </c>
      <c r="R94" s="58">
        <v>0</v>
      </c>
      <c r="S94" s="22">
        <v>0</v>
      </c>
      <c r="T94" s="58">
        <f t="shared" si="62"/>
        <v>0</v>
      </c>
      <c r="U94" s="58">
        <v>0</v>
      </c>
      <c r="V94" s="58">
        <v>0</v>
      </c>
      <c r="W94" s="58">
        <f t="shared" si="63"/>
        <v>0</v>
      </c>
      <c r="X94" s="58">
        <v>0</v>
      </c>
      <c r="Y94" s="22">
        <v>0</v>
      </c>
      <c r="Z94" s="23"/>
      <c r="AA94" s="58"/>
      <c r="AB94" s="58">
        <v>0</v>
      </c>
      <c r="AC94" s="22">
        <v>0</v>
      </c>
      <c r="AD94" s="58">
        <f t="shared" si="64"/>
        <v>0</v>
      </c>
      <c r="AE94" s="58">
        <v>0</v>
      </c>
      <c r="AF94" s="22">
        <v>0</v>
      </c>
      <c r="AG94" s="58">
        <f t="shared" si="65"/>
        <v>0</v>
      </c>
      <c r="AH94" s="58">
        <v>0</v>
      </c>
      <c r="AI94" s="22">
        <v>0</v>
      </c>
      <c r="AJ94" s="58">
        <f t="shared" si="66"/>
        <v>0</v>
      </c>
      <c r="AK94" s="58">
        <v>0</v>
      </c>
      <c r="AL94" s="22">
        <v>0</v>
      </c>
      <c r="AM94" s="58">
        <f t="shared" si="67"/>
        <v>0</v>
      </c>
      <c r="AN94" s="58">
        <v>0</v>
      </c>
      <c r="AO94" s="22">
        <v>0</v>
      </c>
    </row>
    <row r="95" spans="1:41" s="126" customFormat="1" ht="19.5" customHeight="1">
      <c r="A95" s="21" t="s">
        <v>114</v>
      </c>
      <c r="B95" s="21" t="s">
        <v>60</v>
      </c>
      <c r="C95" s="21" t="s">
        <v>692</v>
      </c>
      <c r="D95" s="21" t="s">
        <v>117</v>
      </c>
      <c r="E95" s="58">
        <v>1.36</v>
      </c>
      <c r="F95" s="58">
        <v>1.36</v>
      </c>
      <c r="G95" s="58">
        <v>1.36</v>
      </c>
      <c r="H95" s="58">
        <v>1.36</v>
      </c>
      <c r="I95" s="22">
        <v>0</v>
      </c>
      <c r="J95" s="58">
        <f t="shared" si="59"/>
        <v>0</v>
      </c>
      <c r="K95" s="58">
        <v>0</v>
      </c>
      <c r="L95" s="22">
        <v>0</v>
      </c>
      <c r="M95" s="58">
        <f t="shared" si="60"/>
        <v>0</v>
      </c>
      <c r="N95" s="58">
        <v>0</v>
      </c>
      <c r="O95" s="22">
        <v>0</v>
      </c>
      <c r="P95" s="23">
        <f t="shared" si="49"/>
        <v>0</v>
      </c>
      <c r="Q95" s="58">
        <f t="shared" si="61"/>
        <v>0</v>
      </c>
      <c r="R95" s="58">
        <v>0</v>
      </c>
      <c r="S95" s="22">
        <v>0</v>
      </c>
      <c r="T95" s="58">
        <f t="shared" si="62"/>
        <v>0</v>
      </c>
      <c r="U95" s="58">
        <v>0</v>
      </c>
      <c r="V95" s="58">
        <v>0</v>
      </c>
      <c r="W95" s="58">
        <f t="shared" si="63"/>
        <v>0</v>
      </c>
      <c r="X95" s="58">
        <v>0</v>
      </c>
      <c r="Y95" s="22">
        <v>0</v>
      </c>
      <c r="Z95" s="23"/>
      <c r="AA95" s="58"/>
      <c r="AB95" s="58">
        <v>0</v>
      </c>
      <c r="AC95" s="22">
        <v>0</v>
      </c>
      <c r="AD95" s="58">
        <f t="shared" si="64"/>
        <v>0</v>
      </c>
      <c r="AE95" s="58">
        <v>0</v>
      </c>
      <c r="AF95" s="22">
        <v>0</v>
      </c>
      <c r="AG95" s="58">
        <f t="shared" si="65"/>
        <v>0</v>
      </c>
      <c r="AH95" s="58">
        <v>0</v>
      </c>
      <c r="AI95" s="22">
        <v>0</v>
      </c>
      <c r="AJ95" s="58">
        <f t="shared" si="66"/>
        <v>0</v>
      </c>
      <c r="AK95" s="58">
        <v>0</v>
      </c>
      <c r="AL95" s="22">
        <v>0</v>
      </c>
      <c r="AM95" s="58">
        <f t="shared" si="67"/>
        <v>0</v>
      </c>
      <c r="AN95" s="58">
        <v>0</v>
      </c>
      <c r="AO95" s="22">
        <v>0</v>
      </c>
    </row>
    <row r="96" spans="1:41" s="126" customFormat="1" ht="19.5" customHeight="1">
      <c r="A96" s="21" t="s">
        <v>693</v>
      </c>
      <c r="B96" s="21"/>
      <c r="C96" s="21" t="s">
        <v>692</v>
      </c>
      <c r="D96" s="21" t="s">
        <v>694</v>
      </c>
      <c r="E96" s="58">
        <v>3.22</v>
      </c>
      <c r="F96" s="58">
        <v>3.22</v>
      </c>
      <c r="G96" s="58">
        <v>3.22</v>
      </c>
      <c r="H96" s="58">
        <v>3.22</v>
      </c>
      <c r="I96" s="22">
        <v>0</v>
      </c>
      <c r="J96" s="58">
        <f t="shared" si="59"/>
        <v>0</v>
      </c>
      <c r="K96" s="58">
        <v>0</v>
      </c>
      <c r="L96" s="22">
        <v>0</v>
      </c>
      <c r="M96" s="58">
        <f t="shared" si="60"/>
        <v>0</v>
      </c>
      <c r="N96" s="58">
        <v>0</v>
      </c>
      <c r="O96" s="22">
        <v>0</v>
      </c>
      <c r="P96" s="23">
        <f t="shared" si="49"/>
        <v>0</v>
      </c>
      <c r="Q96" s="58">
        <f t="shared" si="61"/>
        <v>0</v>
      </c>
      <c r="R96" s="58">
        <v>0</v>
      </c>
      <c r="S96" s="22">
        <v>0</v>
      </c>
      <c r="T96" s="58">
        <f t="shared" si="62"/>
        <v>0</v>
      </c>
      <c r="U96" s="58">
        <v>0</v>
      </c>
      <c r="V96" s="58">
        <v>0</v>
      </c>
      <c r="W96" s="58">
        <f t="shared" si="63"/>
        <v>0</v>
      </c>
      <c r="X96" s="58">
        <v>0</v>
      </c>
      <c r="Y96" s="22">
        <v>0</v>
      </c>
      <c r="Z96" s="23"/>
      <c r="AA96" s="58"/>
      <c r="AB96" s="58">
        <v>0</v>
      </c>
      <c r="AC96" s="22"/>
      <c r="AD96" s="58">
        <f t="shared" si="64"/>
        <v>0</v>
      </c>
      <c r="AE96" s="58">
        <v>0</v>
      </c>
      <c r="AF96" s="22">
        <v>0</v>
      </c>
      <c r="AG96" s="58">
        <f t="shared" si="65"/>
        <v>0</v>
      </c>
      <c r="AH96" s="58">
        <v>0</v>
      </c>
      <c r="AI96" s="22">
        <v>0</v>
      </c>
      <c r="AJ96" s="58">
        <f t="shared" si="66"/>
        <v>0</v>
      </c>
      <c r="AK96" s="58">
        <v>0</v>
      </c>
      <c r="AL96" s="22">
        <v>0</v>
      </c>
      <c r="AM96" s="58">
        <f t="shared" si="67"/>
        <v>0</v>
      </c>
      <c r="AN96" s="58">
        <v>0</v>
      </c>
      <c r="AO96" s="22">
        <v>0</v>
      </c>
    </row>
    <row r="97" spans="1:41" s="126" customFormat="1" ht="19.5" customHeight="1">
      <c r="A97" s="21" t="s">
        <v>693</v>
      </c>
      <c r="B97" s="21" t="s">
        <v>695</v>
      </c>
      <c r="C97" s="21" t="s">
        <v>692</v>
      </c>
      <c r="D97" s="21" t="s">
        <v>120</v>
      </c>
      <c r="E97" s="58">
        <v>2.77</v>
      </c>
      <c r="F97" s="58">
        <v>2.77</v>
      </c>
      <c r="G97" s="58">
        <v>2.77</v>
      </c>
      <c r="H97" s="58">
        <v>2.77</v>
      </c>
      <c r="I97" s="22"/>
      <c r="J97" s="58"/>
      <c r="K97" s="58">
        <v>0</v>
      </c>
      <c r="L97" s="22">
        <v>0</v>
      </c>
      <c r="M97" s="58">
        <f t="shared" si="60"/>
        <v>0</v>
      </c>
      <c r="N97" s="58">
        <v>0</v>
      </c>
      <c r="O97" s="22">
        <v>0</v>
      </c>
      <c r="P97" s="23">
        <f t="shared" si="49"/>
        <v>0</v>
      </c>
      <c r="Q97" s="58">
        <f t="shared" si="61"/>
        <v>0</v>
      </c>
      <c r="R97" s="58">
        <v>0</v>
      </c>
      <c r="S97" s="22">
        <v>0</v>
      </c>
      <c r="T97" s="58">
        <f t="shared" si="62"/>
        <v>0</v>
      </c>
      <c r="U97" s="58">
        <v>0</v>
      </c>
      <c r="V97" s="58">
        <v>0</v>
      </c>
      <c r="W97" s="58">
        <f t="shared" si="63"/>
        <v>0</v>
      </c>
      <c r="X97" s="58">
        <v>0</v>
      </c>
      <c r="Y97" s="22">
        <v>0</v>
      </c>
      <c r="Z97" s="23"/>
      <c r="AA97" s="58"/>
      <c r="AB97" s="58">
        <v>0</v>
      </c>
      <c r="AC97" s="22"/>
      <c r="AD97" s="58">
        <f t="shared" si="64"/>
        <v>0</v>
      </c>
      <c r="AE97" s="58">
        <v>0</v>
      </c>
      <c r="AF97" s="22">
        <v>0</v>
      </c>
      <c r="AG97" s="58">
        <f t="shared" si="65"/>
        <v>0</v>
      </c>
      <c r="AH97" s="58">
        <v>0</v>
      </c>
      <c r="AI97" s="22">
        <v>0</v>
      </c>
      <c r="AJ97" s="58">
        <f t="shared" si="66"/>
        <v>0</v>
      </c>
      <c r="AK97" s="58">
        <v>0</v>
      </c>
      <c r="AL97" s="22">
        <v>0</v>
      </c>
      <c r="AM97" s="58">
        <f t="shared" si="67"/>
        <v>0</v>
      </c>
      <c r="AN97" s="58">
        <v>0</v>
      </c>
      <c r="AO97" s="22">
        <v>0</v>
      </c>
    </row>
    <row r="98" spans="1:41" s="126" customFormat="1" ht="19.5" customHeight="1">
      <c r="A98" s="21" t="s">
        <v>119</v>
      </c>
      <c r="B98" s="21" t="s">
        <v>64</v>
      </c>
      <c r="C98" s="21" t="s">
        <v>692</v>
      </c>
      <c r="D98" s="21" t="s">
        <v>121</v>
      </c>
      <c r="E98" s="58">
        <v>0.12</v>
      </c>
      <c r="F98" s="58">
        <v>0.12</v>
      </c>
      <c r="G98" s="58">
        <v>0.12</v>
      </c>
      <c r="H98" s="58">
        <v>0.12</v>
      </c>
      <c r="I98" s="22"/>
      <c r="J98" s="58"/>
      <c r="K98" s="58">
        <v>0</v>
      </c>
      <c r="L98" s="22">
        <v>0</v>
      </c>
      <c r="M98" s="58">
        <f t="shared" si="60"/>
        <v>0</v>
      </c>
      <c r="N98" s="58">
        <v>0</v>
      </c>
      <c r="O98" s="22">
        <v>0</v>
      </c>
      <c r="P98" s="23">
        <f t="shared" si="49"/>
        <v>0</v>
      </c>
      <c r="Q98" s="58">
        <f t="shared" si="61"/>
        <v>0</v>
      </c>
      <c r="R98" s="58">
        <v>0</v>
      </c>
      <c r="S98" s="22">
        <v>0</v>
      </c>
      <c r="T98" s="58">
        <f t="shared" si="62"/>
        <v>0</v>
      </c>
      <c r="U98" s="58">
        <v>0</v>
      </c>
      <c r="V98" s="58">
        <v>0</v>
      </c>
      <c r="W98" s="58">
        <f t="shared" si="63"/>
        <v>0</v>
      </c>
      <c r="X98" s="58">
        <v>0</v>
      </c>
      <c r="Y98" s="22">
        <v>0</v>
      </c>
      <c r="Z98" s="23"/>
      <c r="AA98" s="58"/>
      <c r="AB98" s="58">
        <v>0</v>
      </c>
      <c r="AC98" s="22"/>
      <c r="AD98" s="58">
        <f t="shared" si="64"/>
        <v>0</v>
      </c>
      <c r="AE98" s="58">
        <v>0</v>
      </c>
      <c r="AF98" s="22">
        <v>0</v>
      </c>
      <c r="AG98" s="58">
        <f t="shared" si="65"/>
        <v>0</v>
      </c>
      <c r="AH98" s="58">
        <v>0</v>
      </c>
      <c r="AI98" s="22">
        <v>0</v>
      </c>
      <c r="AJ98" s="58">
        <f t="shared" si="66"/>
        <v>0</v>
      </c>
      <c r="AK98" s="58">
        <v>0</v>
      </c>
      <c r="AL98" s="22">
        <v>0</v>
      </c>
      <c r="AM98" s="58">
        <f t="shared" si="67"/>
        <v>0</v>
      </c>
      <c r="AN98" s="58">
        <v>0</v>
      </c>
      <c r="AO98" s="22">
        <v>0</v>
      </c>
    </row>
    <row r="99" spans="1:41" s="126" customFormat="1" ht="19.5" customHeight="1">
      <c r="A99" s="21" t="s">
        <v>119</v>
      </c>
      <c r="B99" s="21" t="s">
        <v>66</v>
      </c>
      <c r="C99" s="21" t="s">
        <v>692</v>
      </c>
      <c r="D99" s="21" t="s">
        <v>122</v>
      </c>
      <c r="E99" s="58">
        <v>0.17</v>
      </c>
      <c r="F99" s="58">
        <v>0.17</v>
      </c>
      <c r="G99" s="58">
        <v>0.17</v>
      </c>
      <c r="H99" s="58">
        <v>0.17</v>
      </c>
      <c r="I99" s="22"/>
      <c r="J99" s="58"/>
      <c r="K99" s="58">
        <v>0</v>
      </c>
      <c r="L99" s="22">
        <v>0</v>
      </c>
      <c r="M99" s="58">
        <f t="shared" si="60"/>
        <v>0</v>
      </c>
      <c r="N99" s="58">
        <v>0</v>
      </c>
      <c r="O99" s="22">
        <v>0</v>
      </c>
      <c r="P99" s="23">
        <f t="shared" si="49"/>
        <v>0</v>
      </c>
      <c r="Q99" s="58">
        <f t="shared" si="61"/>
        <v>0</v>
      </c>
      <c r="R99" s="58">
        <v>0</v>
      </c>
      <c r="S99" s="22">
        <v>0</v>
      </c>
      <c r="T99" s="58">
        <f t="shared" si="62"/>
        <v>0</v>
      </c>
      <c r="U99" s="58">
        <v>0</v>
      </c>
      <c r="V99" s="58">
        <v>0</v>
      </c>
      <c r="W99" s="58">
        <f t="shared" si="63"/>
        <v>0</v>
      </c>
      <c r="X99" s="58">
        <v>0</v>
      </c>
      <c r="Y99" s="22">
        <v>0</v>
      </c>
      <c r="Z99" s="23"/>
      <c r="AA99" s="58"/>
      <c r="AB99" s="58">
        <v>0</v>
      </c>
      <c r="AC99" s="22"/>
      <c r="AD99" s="58">
        <f t="shared" si="64"/>
        <v>0</v>
      </c>
      <c r="AE99" s="58">
        <v>0</v>
      </c>
      <c r="AF99" s="22">
        <v>0</v>
      </c>
      <c r="AG99" s="58">
        <f t="shared" si="65"/>
        <v>0</v>
      </c>
      <c r="AH99" s="58">
        <v>0</v>
      </c>
      <c r="AI99" s="22">
        <v>0</v>
      </c>
      <c r="AJ99" s="58">
        <f t="shared" si="66"/>
        <v>0</v>
      </c>
      <c r="AK99" s="58">
        <v>0</v>
      </c>
      <c r="AL99" s="22">
        <v>0</v>
      </c>
      <c r="AM99" s="58">
        <f t="shared" si="67"/>
        <v>0</v>
      </c>
      <c r="AN99" s="58">
        <v>0</v>
      </c>
      <c r="AO99" s="22">
        <v>0</v>
      </c>
    </row>
    <row r="100" spans="1:41" s="126" customFormat="1" ht="19.5" customHeight="1">
      <c r="A100" s="21" t="s">
        <v>693</v>
      </c>
      <c r="B100" s="21" t="s">
        <v>696</v>
      </c>
      <c r="C100" s="21" t="s">
        <v>692</v>
      </c>
      <c r="D100" s="21" t="s">
        <v>123</v>
      </c>
      <c r="E100" s="58">
        <v>0.16</v>
      </c>
      <c r="F100" s="58">
        <v>0.16</v>
      </c>
      <c r="G100" s="58">
        <v>0.16</v>
      </c>
      <c r="H100" s="58">
        <v>0.16</v>
      </c>
      <c r="I100" s="22"/>
      <c r="J100" s="58"/>
      <c r="K100" s="58">
        <v>0</v>
      </c>
      <c r="L100" s="22">
        <v>0</v>
      </c>
      <c r="M100" s="58">
        <f t="shared" si="60"/>
        <v>0</v>
      </c>
      <c r="N100" s="58">
        <v>0</v>
      </c>
      <c r="O100" s="22">
        <v>0</v>
      </c>
      <c r="P100" s="23">
        <f t="shared" si="49"/>
        <v>0</v>
      </c>
      <c r="Q100" s="58">
        <f t="shared" si="61"/>
        <v>0</v>
      </c>
      <c r="R100" s="58">
        <v>0</v>
      </c>
      <c r="S100" s="22">
        <v>0</v>
      </c>
      <c r="T100" s="58">
        <f t="shared" si="62"/>
        <v>0</v>
      </c>
      <c r="U100" s="58">
        <v>0</v>
      </c>
      <c r="V100" s="58">
        <v>0</v>
      </c>
      <c r="W100" s="58">
        <f t="shared" si="63"/>
        <v>0</v>
      </c>
      <c r="X100" s="58">
        <v>0</v>
      </c>
      <c r="Y100" s="22">
        <v>0</v>
      </c>
      <c r="Z100" s="23"/>
      <c r="AA100" s="58"/>
      <c r="AB100" s="58">
        <v>0</v>
      </c>
      <c r="AC100" s="22"/>
      <c r="AD100" s="58">
        <f t="shared" si="64"/>
        <v>0</v>
      </c>
      <c r="AE100" s="58">
        <v>0</v>
      </c>
      <c r="AF100" s="22">
        <v>0</v>
      </c>
      <c r="AG100" s="58">
        <f t="shared" si="65"/>
        <v>0</v>
      </c>
      <c r="AH100" s="58">
        <v>0</v>
      </c>
      <c r="AI100" s="22">
        <v>0</v>
      </c>
      <c r="AJ100" s="58">
        <f t="shared" si="66"/>
        <v>0</v>
      </c>
      <c r="AK100" s="58">
        <v>0</v>
      </c>
      <c r="AL100" s="22">
        <v>0</v>
      </c>
      <c r="AM100" s="58">
        <f t="shared" si="67"/>
        <v>0</v>
      </c>
      <c r="AN100" s="58">
        <v>0</v>
      </c>
      <c r="AO100" s="22">
        <v>0</v>
      </c>
    </row>
    <row r="101" spans="1:41" s="126" customFormat="1" ht="19.5" customHeight="1">
      <c r="A101" s="21" t="s">
        <v>697</v>
      </c>
      <c r="B101" s="21"/>
      <c r="C101" s="21" t="s">
        <v>692</v>
      </c>
      <c r="D101" s="21" t="s">
        <v>128</v>
      </c>
      <c r="E101" s="58">
        <v>7.72</v>
      </c>
      <c r="F101" s="58">
        <v>7.72</v>
      </c>
      <c r="G101" s="58">
        <v>7.72</v>
      </c>
      <c r="H101" s="58">
        <v>7.72</v>
      </c>
      <c r="I101" s="22"/>
      <c r="J101" s="58"/>
      <c r="K101" s="58">
        <v>0</v>
      </c>
      <c r="L101" s="22">
        <v>0</v>
      </c>
      <c r="M101" s="58">
        <f t="shared" si="60"/>
        <v>0</v>
      </c>
      <c r="N101" s="58">
        <v>0</v>
      </c>
      <c r="O101" s="22">
        <v>0</v>
      </c>
      <c r="P101" s="23">
        <f t="shared" si="49"/>
        <v>0</v>
      </c>
      <c r="Q101" s="58">
        <f t="shared" si="61"/>
        <v>0</v>
      </c>
      <c r="R101" s="58">
        <v>0</v>
      </c>
      <c r="S101" s="22">
        <v>0</v>
      </c>
      <c r="T101" s="58">
        <f t="shared" si="62"/>
        <v>0</v>
      </c>
      <c r="U101" s="58">
        <v>0</v>
      </c>
      <c r="V101" s="58">
        <v>0</v>
      </c>
      <c r="W101" s="58">
        <f t="shared" si="63"/>
        <v>0</v>
      </c>
      <c r="X101" s="58">
        <v>0</v>
      </c>
      <c r="Y101" s="22">
        <v>0</v>
      </c>
      <c r="Z101" s="23"/>
      <c r="AA101" s="58"/>
      <c r="AB101" s="58">
        <v>0</v>
      </c>
      <c r="AC101" s="22"/>
      <c r="AD101" s="58">
        <f t="shared" si="64"/>
        <v>0</v>
      </c>
      <c r="AE101" s="58">
        <v>0</v>
      </c>
      <c r="AF101" s="22">
        <v>0</v>
      </c>
      <c r="AG101" s="58">
        <f t="shared" si="65"/>
        <v>0</v>
      </c>
      <c r="AH101" s="58">
        <v>0</v>
      </c>
      <c r="AI101" s="22">
        <v>0</v>
      </c>
      <c r="AJ101" s="58">
        <f t="shared" si="66"/>
        <v>0</v>
      </c>
      <c r="AK101" s="58">
        <v>0</v>
      </c>
      <c r="AL101" s="22">
        <v>0</v>
      </c>
      <c r="AM101" s="58">
        <f t="shared" si="67"/>
        <v>0</v>
      </c>
      <c r="AN101" s="58">
        <v>0</v>
      </c>
      <c r="AO101" s="22">
        <v>0</v>
      </c>
    </row>
    <row r="102" spans="1:41" s="126" customFormat="1" ht="19.5" customHeight="1">
      <c r="A102" s="21" t="s">
        <v>697</v>
      </c>
      <c r="B102" s="21" t="s">
        <v>695</v>
      </c>
      <c r="C102" s="21" t="s">
        <v>692</v>
      </c>
      <c r="D102" s="21" t="s">
        <v>698</v>
      </c>
      <c r="E102" s="58">
        <v>7.72</v>
      </c>
      <c r="F102" s="58">
        <v>7.72</v>
      </c>
      <c r="G102" s="58">
        <v>7.72</v>
      </c>
      <c r="H102" s="58">
        <v>7.72</v>
      </c>
      <c r="I102" s="22"/>
      <c r="J102" s="58"/>
      <c r="K102" s="58">
        <v>0</v>
      </c>
      <c r="L102" s="22">
        <v>0</v>
      </c>
      <c r="M102" s="58">
        <f t="shared" si="60"/>
        <v>0</v>
      </c>
      <c r="N102" s="58">
        <v>0</v>
      </c>
      <c r="O102" s="22">
        <v>0</v>
      </c>
      <c r="P102" s="23">
        <f t="shared" si="49"/>
        <v>0</v>
      </c>
      <c r="Q102" s="58">
        <f t="shared" si="61"/>
        <v>0</v>
      </c>
      <c r="R102" s="58">
        <v>0</v>
      </c>
      <c r="S102" s="22">
        <v>0</v>
      </c>
      <c r="T102" s="58">
        <f t="shared" si="62"/>
        <v>0</v>
      </c>
      <c r="U102" s="58">
        <v>0</v>
      </c>
      <c r="V102" s="58">
        <v>0</v>
      </c>
      <c r="W102" s="58">
        <f t="shared" si="63"/>
        <v>0</v>
      </c>
      <c r="X102" s="58">
        <v>0</v>
      </c>
      <c r="Y102" s="22">
        <v>0</v>
      </c>
      <c r="Z102" s="23"/>
      <c r="AA102" s="58"/>
      <c r="AB102" s="58"/>
      <c r="AC102" s="22"/>
      <c r="AD102" s="58"/>
      <c r="AE102" s="58">
        <v>0</v>
      </c>
      <c r="AF102" s="22">
        <v>0</v>
      </c>
      <c r="AG102" s="58">
        <f t="shared" si="65"/>
        <v>0</v>
      </c>
      <c r="AH102" s="58">
        <v>0</v>
      </c>
      <c r="AI102" s="22">
        <v>0</v>
      </c>
      <c r="AJ102" s="58">
        <f t="shared" si="66"/>
        <v>0</v>
      </c>
      <c r="AK102" s="58">
        <v>0</v>
      </c>
      <c r="AL102" s="22">
        <v>0</v>
      </c>
      <c r="AM102" s="58">
        <f t="shared" si="67"/>
        <v>0</v>
      </c>
      <c r="AN102" s="58">
        <v>0</v>
      </c>
      <c r="AO102" s="22">
        <v>0</v>
      </c>
    </row>
    <row r="103" spans="1:41" s="126" customFormat="1" ht="19.5" customHeight="1">
      <c r="A103" s="21" t="s">
        <v>714</v>
      </c>
      <c r="B103" s="21" t="s">
        <v>113</v>
      </c>
      <c r="C103" s="21" t="s">
        <v>715</v>
      </c>
      <c r="D103" s="159" t="s">
        <v>716</v>
      </c>
      <c r="E103" s="58">
        <v>219.04</v>
      </c>
      <c r="F103" s="58">
        <v>219.04</v>
      </c>
      <c r="G103" s="58">
        <v>219.04</v>
      </c>
      <c r="H103" s="58">
        <v>219.04</v>
      </c>
      <c r="I103" s="22"/>
      <c r="J103" s="58">
        <f aca="true" t="shared" si="68" ref="J103:J108">SUM(K103:L103)</f>
        <v>0</v>
      </c>
      <c r="K103" s="58">
        <v>0</v>
      </c>
      <c r="L103" s="22">
        <v>0</v>
      </c>
      <c r="M103" s="58">
        <f t="shared" si="60"/>
        <v>0</v>
      </c>
      <c r="N103" s="58">
        <v>0</v>
      </c>
      <c r="O103" s="22">
        <v>0</v>
      </c>
      <c r="P103" s="23">
        <f t="shared" si="49"/>
        <v>0</v>
      </c>
      <c r="Q103" s="58">
        <f t="shared" si="61"/>
        <v>0</v>
      </c>
      <c r="R103" s="58">
        <v>0</v>
      </c>
      <c r="S103" s="22">
        <v>0</v>
      </c>
      <c r="T103" s="58">
        <f t="shared" si="62"/>
        <v>0</v>
      </c>
      <c r="U103" s="58">
        <v>0</v>
      </c>
      <c r="V103" s="58">
        <v>0</v>
      </c>
      <c r="W103" s="58">
        <f t="shared" si="63"/>
        <v>0</v>
      </c>
      <c r="X103" s="58">
        <v>0</v>
      </c>
      <c r="Y103" s="22">
        <v>0</v>
      </c>
      <c r="Z103" s="58"/>
      <c r="AA103" s="58"/>
      <c r="AB103" s="58">
        <v>0</v>
      </c>
      <c r="AC103" s="22"/>
      <c r="AD103" s="58">
        <f aca="true" t="shared" si="69" ref="AD103:AD114">SUM(AE103:AF103)</f>
        <v>0</v>
      </c>
      <c r="AE103" s="58">
        <v>0</v>
      </c>
      <c r="AF103" s="22">
        <v>0</v>
      </c>
      <c r="AG103" s="58">
        <f t="shared" si="65"/>
        <v>0</v>
      </c>
      <c r="AH103" s="58">
        <v>0</v>
      </c>
      <c r="AI103" s="22">
        <v>0</v>
      </c>
      <c r="AJ103" s="58">
        <f t="shared" si="66"/>
        <v>0</v>
      </c>
      <c r="AK103" s="58">
        <v>0</v>
      </c>
      <c r="AL103" s="22">
        <v>0</v>
      </c>
      <c r="AM103" s="58">
        <f t="shared" si="67"/>
        <v>0</v>
      </c>
      <c r="AN103" s="58">
        <v>0</v>
      </c>
      <c r="AO103" s="22">
        <v>0</v>
      </c>
    </row>
    <row r="104" spans="1:41" s="126" customFormat="1" ht="19.5" customHeight="1">
      <c r="A104" s="21" t="s">
        <v>714</v>
      </c>
      <c r="B104" s="21" t="s">
        <v>113</v>
      </c>
      <c r="C104" s="21" t="s">
        <v>715</v>
      </c>
      <c r="D104" s="21" t="s">
        <v>717</v>
      </c>
      <c r="E104" s="58">
        <v>20.64</v>
      </c>
      <c r="F104" s="58">
        <v>20.64</v>
      </c>
      <c r="G104" s="58">
        <v>20.64</v>
      </c>
      <c r="H104" s="58">
        <v>20.64</v>
      </c>
      <c r="I104" s="22"/>
      <c r="J104" s="58">
        <f t="shared" si="68"/>
        <v>0</v>
      </c>
      <c r="K104" s="58">
        <v>0</v>
      </c>
      <c r="L104" s="22">
        <v>0</v>
      </c>
      <c r="M104" s="58">
        <f t="shared" si="60"/>
        <v>0</v>
      </c>
      <c r="N104" s="58">
        <v>0</v>
      </c>
      <c r="O104" s="22">
        <v>0</v>
      </c>
      <c r="P104" s="23">
        <f t="shared" si="49"/>
        <v>0</v>
      </c>
      <c r="Q104" s="58">
        <f t="shared" si="61"/>
        <v>0</v>
      </c>
      <c r="R104" s="58">
        <v>0</v>
      </c>
      <c r="S104" s="22">
        <v>0</v>
      </c>
      <c r="T104" s="58">
        <f t="shared" si="62"/>
        <v>0</v>
      </c>
      <c r="U104" s="58">
        <v>0</v>
      </c>
      <c r="V104" s="58">
        <v>0</v>
      </c>
      <c r="W104" s="58">
        <f t="shared" si="63"/>
        <v>0</v>
      </c>
      <c r="X104" s="58">
        <v>0</v>
      </c>
      <c r="Y104" s="22">
        <v>0</v>
      </c>
      <c r="Z104" s="23"/>
      <c r="AA104" s="58"/>
      <c r="AB104" s="58">
        <v>0</v>
      </c>
      <c r="AC104" s="22">
        <v>0</v>
      </c>
      <c r="AD104" s="58">
        <f t="shared" si="69"/>
        <v>0</v>
      </c>
      <c r="AE104" s="58">
        <v>0</v>
      </c>
      <c r="AF104" s="22">
        <v>0</v>
      </c>
      <c r="AG104" s="58">
        <f t="shared" si="65"/>
        <v>0</v>
      </c>
      <c r="AH104" s="58">
        <v>0</v>
      </c>
      <c r="AI104" s="22">
        <v>0</v>
      </c>
      <c r="AJ104" s="58">
        <f t="shared" si="66"/>
        <v>0</v>
      </c>
      <c r="AK104" s="58">
        <v>0</v>
      </c>
      <c r="AL104" s="22">
        <v>0</v>
      </c>
      <c r="AM104" s="58">
        <f t="shared" si="67"/>
        <v>0</v>
      </c>
      <c r="AN104" s="58">
        <v>0</v>
      </c>
      <c r="AO104" s="22">
        <v>0</v>
      </c>
    </row>
    <row r="105" spans="1:41" s="126" customFormat="1" ht="19.5" customHeight="1">
      <c r="A105" s="21" t="s">
        <v>114</v>
      </c>
      <c r="B105" s="21" t="s">
        <v>64</v>
      </c>
      <c r="C105" s="21" t="s">
        <v>715</v>
      </c>
      <c r="D105" s="21" t="s">
        <v>115</v>
      </c>
      <c r="E105" s="58">
        <v>15.91</v>
      </c>
      <c r="F105" s="58">
        <v>15.91</v>
      </c>
      <c r="G105" s="58">
        <v>15.91</v>
      </c>
      <c r="H105" s="58">
        <v>15.91</v>
      </c>
      <c r="I105" s="22"/>
      <c r="J105" s="58">
        <f t="shared" si="68"/>
        <v>0</v>
      </c>
      <c r="K105" s="58">
        <v>0</v>
      </c>
      <c r="L105" s="22">
        <v>0</v>
      </c>
      <c r="M105" s="58">
        <f t="shared" si="60"/>
        <v>0</v>
      </c>
      <c r="N105" s="58">
        <v>0</v>
      </c>
      <c r="O105" s="22">
        <v>0</v>
      </c>
      <c r="P105" s="23">
        <f t="shared" si="49"/>
        <v>0</v>
      </c>
      <c r="Q105" s="58">
        <f t="shared" si="61"/>
        <v>0</v>
      </c>
      <c r="R105" s="58">
        <v>0</v>
      </c>
      <c r="S105" s="22">
        <v>0</v>
      </c>
      <c r="T105" s="58">
        <f t="shared" si="62"/>
        <v>0</v>
      </c>
      <c r="U105" s="58">
        <v>0</v>
      </c>
      <c r="V105" s="58">
        <v>0</v>
      </c>
      <c r="W105" s="58">
        <f t="shared" si="63"/>
        <v>0</v>
      </c>
      <c r="X105" s="58">
        <v>0</v>
      </c>
      <c r="Y105" s="22">
        <v>0</v>
      </c>
      <c r="Z105" s="23"/>
      <c r="AA105" s="58"/>
      <c r="AB105" s="58">
        <v>0</v>
      </c>
      <c r="AC105" s="22">
        <v>0</v>
      </c>
      <c r="AD105" s="58">
        <f t="shared" si="69"/>
        <v>0</v>
      </c>
      <c r="AE105" s="58">
        <v>0</v>
      </c>
      <c r="AF105" s="22">
        <v>0</v>
      </c>
      <c r="AG105" s="58">
        <f t="shared" si="65"/>
        <v>0</v>
      </c>
      <c r="AH105" s="58">
        <v>0</v>
      </c>
      <c r="AI105" s="22">
        <v>0</v>
      </c>
      <c r="AJ105" s="58">
        <f t="shared" si="66"/>
        <v>0</v>
      </c>
      <c r="AK105" s="58">
        <v>0</v>
      </c>
      <c r="AL105" s="22">
        <v>0</v>
      </c>
      <c r="AM105" s="58">
        <f t="shared" si="67"/>
        <v>0</v>
      </c>
      <c r="AN105" s="58">
        <v>0</v>
      </c>
      <c r="AO105" s="22">
        <v>0</v>
      </c>
    </row>
    <row r="106" spans="1:41" s="126" customFormat="1" ht="19.5" customHeight="1">
      <c r="A106" s="21" t="s">
        <v>114</v>
      </c>
      <c r="B106" s="21" t="s">
        <v>66</v>
      </c>
      <c r="C106" s="21" t="s">
        <v>715</v>
      </c>
      <c r="D106" s="21" t="s">
        <v>116</v>
      </c>
      <c r="E106" s="58">
        <v>3.37</v>
      </c>
      <c r="F106" s="58">
        <v>3.37</v>
      </c>
      <c r="G106" s="58">
        <v>3.37</v>
      </c>
      <c r="H106" s="58">
        <v>3.37</v>
      </c>
      <c r="I106" s="22">
        <v>0</v>
      </c>
      <c r="J106" s="58">
        <f t="shared" si="68"/>
        <v>0</v>
      </c>
      <c r="K106" s="58">
        <v>0</v>
      </c>
      <c r="L106" s="22">
        <v>0</v>
      </c>
      <c r="M106" s="58">
        <f t="shared" si="60"/>
        <v>0</v>
      </c>
      <c r="N106" s="58">
        <v>0</v>
      </c>
      <c r="O106" s="22">
        <v>0</v>
      </c>
      <c r="P106" s="23">
        <f t="shared" si="49"/>
        <v>0</v>
      </c>
      <c r="Q106" s="58">
        <f t="shared" si="61"/>
        <v>0</v>
      </c>
      <c r="R106" s="58">
        <v>0</v>
      </c>
      <c r="S106" s="22">
        <v>0</v>
      </c>
      <c r="T106" s="58">
        <f t="shared" si="62"/>
        <v>0</v>
      </c>
      <c r="U106" s="58">
        <v>0</v>
      </c>
      <c r="V106" s="58">
        <v>0</v>
      </c>
      <c r="W106" s="58">
        <f t="shared" si="63"/>
        <v>0</v>
      </c>
      <c r="X106" s="58">
        <v>0</v>
      </c>
      <c r="Y106" s="22">
        <v>0</v>
      </c>
      <c r="Z106" s="23"/>
      <c r="AA106" s="58"/>
      <c r="AB106" s="58">
        <v>0</v>
      </c>
      <c r="AC106" s="22">
        <v>0</v>
      </c>
      <c r="AD106" s="58">
        <f t="shared" si="69"/>
        <v>0</v>
      </c>
      <c r="AE106" s="58">
        <v>0</v>
      </c>
      <c r="AF106" s="22">
        <v>0</v>
      </c>
      <c r="AG106" s="58">
        <f t="shared" si="65"/>
        <v>0</v>
      </c>
      <c r="AH106" s="58">
        <v>0</v>
      </c>
      <c r="AI106" s="22">
        <v>0</v>
      </c>
      <c r="AJ106" s="58">
        <f t="shared" si="66"/>
        <v>0</v>
      </c>
      <c r="AK106" s="58">
        <v>0</v>
      </c>
      <c r="AL106" s="22">
        <v>0</v>
      </c>
      <c r="AM106" s="58">
        <f t="shared" si="67"/>
        <v>0</v>
      </c>
      <c r="AN106" s="58">
        <v>0</v>
      </c>
      <c r="AO106" s="22">
        <v>0</v>
      </c>
    </row>
    <row r="107" spans="1:41" s="126" customFormat="1" ht="19.5" customHeight="1">
      <c r="A107" s="21" t="s">
        <v>114</v>
      </c>
      <c r="B107" s="21" t="s">
        <v>60</v>
      </c>
      <c r="C107" s="21" t="s">
        <v>715</v>
      </c>
      <c r="D107" s="21" t="s">
        <v>117</v>
      </c>
      <c r="E107" s="58">
        <v>1.36</v>
      </c>
      <c r="F107" s="58">
        <v>1.36</v>
      </c>
      <c r="G107" s="58">
        <v>1.36</v>
      </c>
      <c r="H107" s="58">
        <v>1.36</v>
      </c>
      <c r="I107" s="22">
        <v>0</v>
      </c>
      <c r="J107" s="58">
        <f t="shared" si="68"/>
        <v>0</v>
      </c>
      <c r="K107" s="58">
        <v>0</v>
      </c>
      <c r="L107" s="22">
        <v>0</v>
      </c>
      <c r="M107" s="58">
        <f t="shared" si="60"/>
        <v>0</v>
      </c>
      <c r="N107" s="58">
        <v>0</v>
      </c>
      <c r="O107" s="22">
        <v>0</v>
      </c>
      <c r="P107" s="23">
        <f t="shared" si="49"/>
        <v>0</v>
      </c>
      <c r="Q107" s="58">
        <f t="shared" si="61"/>
        <v>0</v>
      </c>
      <c r="R107" s="58">
        <v>0</v>
      </c>
      <c r="S107" s="22">
        <v>0</v>
      </c>
      <c r="T107" s="58">
        <f t="shared" si="62"/>
        <v>0</v>
      </c>
      <c r="U107" s="58">
        <v>0</v>
      </c>
      <c r="V107" s="58">
        <v>0</v>
      </c>
      <c r="W107" s="58">
        <f t="shared" si="63"/>
        <v>0</v>
      </c>
      <c r="X107" s="58">
        <v>0</v>
      </c>
      <c r="Y107" s="22">
        <v>0</v>
      </c>
      <c r="Z107" s="23"/>
      <c r="AA107" s="58"/>
      <c r="AB107" s="58">
        <v>0</v>
      </c>
      <c r="AC107" s="22">
        <v>0</v>
      </c>
      <c r="AD107" s="58">
        <f t="shared" si="69"/>
        <v>0</v>
      </c>
      <c r="AE107" s="58">
        <v>0</v>
      </c>
      <c r="AF107" s="22">
        <v>0</v>
      </c>
      <c r="AG107" s="58">
        <f t="shared" si="65"/>
        <v>0</v>
      </c>
      <c r="AH107" s="58">
        <v>0</v>
      </c>
      <c r="AI107" s="22">
        <v>0</v>
      </c>
      <c r="AJ107" s="58">
        <f t="shared" si="66"/>
        <v>0</v>
      </c>
      <c r="AK107" s="58">
        <v>0</v>
      </c>
      <c r="AL107" s="22">
        <v>0</v>
      </c>
      <c r="AM107" s="58">
        <f t="shared" si="67"/>
        <v>0</v>
      </c>
      <c r="AN107" s="58">
        <v>0</v>
      </c>
      <c r="AO107" s="22">
        <v>0</v>
      </c>
    </row>
    <row r="108" spans="1:41" s="126" customFormat="1" ht="19.5" customHeight="1">
      <c r="A108" s="21" t="s">
        <v>718</v>
      </c>
      <c r="B108" s="21"/>
      <c r="C108" s="21" t="s">
        <v>715</v>
      </c>
      <c r="D108" s="21" t="s">
        <v>719</v>
      </c>
      <c r="E108" s="58">
        <v>3.22</v>
      </c>
      <c r="F108" s="58">
        <v>3.22</v>
      </c>
      <c r="G108" s="58">
        <v>3.22</v>
      </c>
      <c r="H108" s="58">
        <v>3.22</v>
      </c>
      <c r="I108" s="22">
        <v>0</v>
      </c>
      <c r="J108" s="58">
        <f t="shared" si="68"/>
        <v>0</v>
      </c>
      <c r="K108" s="58">
        <v>0</v>
      </c>
      <c r="L108" s="22">
        <v>0</v>
      </c>
      <c r="M108" s="58">
        <f t="shared" si="60"/>
        <v>0</v>
      </c>
      <c r="N108" s="58">
        <v>0</v>
      </c>
      <c r="O108" s="22">
        <v>0</v>
      </c>
      <c r="P108" s="23">
        <f t="shared" si="49"/>
        <v>0</v>
      </c>
      <c r="Q108" s="58">
        <f t="shared" si="61"/>
        <v>0</v>
      </c>
      <c r="R108" s="58">
        <v>0</v>
      </c>
      <c r="S108" s="22">
        <v>0</v>
      </c>
      <c r="T108" s="58">
        <f t="shared" si="62"/>
        <v>0</v>
      </c>
      <c r="U108" s="58">
        <v>0</v>
      </c>
      <c r="V108" s="58">
        <v>0</v>
      </c>
      <c r="W108" s="58">
        <f t="shared" si="63"/>
        <v>0</v>
      </c>
      <c r="X108" s="58">
        <v>0</v>
      </c>
      <c r="Y108" s="22">
        <v>0</v>
      </c>
      <c r="Z108" s="23"/>
      <c r="AA108" s="58"/>
      <c r="AB108" s="58">
        <v>0</v>
      </c>
      <c r="AC108" s="22"/>
      <c r="AD108" s="58">
        <f t="shared" si="69"/>
        <v>0</v>
      </c>
      <c r="AE108" s="58">
        <v>0</v>
      </c>
      <c r="AF108" s="22">
        <v>0</v>
      </c>
      <c r="AG108" s="58">
        <f t="shared" si="65"/>
        <v>0</v>
      </c>
      <c r="AH108" s="58">
        <v>0</v>
      </c>
      <c r="AI108" s="22">
        <v>0</v>
      </c>
      <c r="AJ108" s="58">
        <f t="shared" si="66"/>
        <v>0</v>
      </c>
      <c r="AK108" s="58">
        <v>0</v>
      </c>
      <c r="AL108" s="22">
        <v>0</v>
      </c>
      <c r="AM108" s="58">
        <f t="shared" si="67"/>
        <v>0</v>
      </c>
      <c r="AN108" s="58">
        <v>0</v>
      </c>
      <c r="AO108" s="22">
        <v>0</v>
      </c>
    </row>
    <row r="109" spans="1:41" s="126" customFormat="1" ht="19.5" customHeight="1">
      <c r="A109" s="21" t="s">
        <v>718</v>
      </c>
      <c r="B109" s="21" t="s">
        <v>335</v>
      </c>
      <c r="C109" s="21" t="s">
        <v>715</v>
      </c>
      <c r="D109" s="21" t="s">
        <v>120</v>
      </c>
      <c r="E109" s="58">
        <v>2.77</v>
      </c>
      <c r="F109" s="58">
        <v>2.77</v>
      </c>
      <c r="G109" s="58">
        <v>2.77</v>
      </c>
      <c r="H109" s="58">
        <v>2.77</v>
      </c>
      <c r="I109" s="22"/>
      <c r="J109" s="58"/>
      <c r="K109" s="58">
        <v>0</v>
      </c>
      <c r="L109" s="22">
        <v>0</v>
      </c>
      <c r="M109" s="58">
        <f t="shared" si="60"/>
        <v>0</v>
      </c>
      <c r="N109" s="58">
        <v>0</v>
      </c>
      <c r="O109" s="22">
        <v>0</v>
      </c>
      <c r="P109" s="23">
        <f t="shared" si="49"/>
        <v>0</v>
      </c>
      <c r="Q109" s="58">
        <f t="shared" si="61"/>
        <v>0</v>
      </c>
      <c r="R109" s="58">
        <v>0</v>
      </c>
      <c r="S109" s="22">
        <v>0</v>
      </c>
      <c r="T109" s="58">
        <f t="shared" si="62"/>
        <v>0</v>
      </c>
      <c r="U109" s="58">
        <v>0</v>
      </c>
      <c r="V109" s="58">
        <v>0</v>
      </c>
      <c r="W109" s="58">
        <f t="shared" si="63"/>
        <v>0</v>
      </c>
      <c r="X109" s="58">
        <v>0</v>
      </c>
      <c r="Y109" s="22">
        <v>0</v>
      </c>
      <c r="Z109" s="23"/>
      <c r="AA109" s="58"/>
      <c r="AB109" s="58">
        <v>0</v>
      </c>
      <c r="AC109" s="22"/>
      <c r="AD109" s="58">
        <f t="shared" si="69"/>
        <v>0</v>
      </c>
      <c r="AE109" s="58">
        <v>0</v>
      </c>
      <c r="AF109" s="22">
        <v>0</v>
      </c>
      <c r="AG109" s="58">
        <f t="shared" si="65"/>
        <v>0</v>
      </c>
      <c r="AH109" s="58">
        <v>0</v>
      </c>
      <c r="AI109" s="22">
        <v>0</v>
      </c>
      <c r="AJ109" s="58">
        <f t="shared" si="66"/>
        <v>0</v>
      </c>
      <c r="AK109" s="58">
        <v>0</v>
      </c>
      <c r="AL109" s="22">
        <v>0</v>
      </c>
      <c r="AM109" s="58">
        <f t="shared" si="67"/>
        <v>0</v>
      </c>
      <c r="AN109" s="58">
        <v>0</v>
      </c>
      <c r="AO109" s="22">
        <v>0</v>
      </c>
    </row>
    <row r="110" spans="1:41" s="126" customFormat="1" ht="19.5" customHeight="1">
      <c r="A110" s="21" t="s">
        <v>119</v>
      </c>
      <c r="B110" s="21" t="s">
        <v>64</v>
      </c>
      <c r="C110" s="21" t="s">
        <v>715</v>
      </c>
      <c r="D110" s="21" t="s">
        <v>121</v>
      </c>
      <c r="E110" s="58">
        <v>0.12</v>
      </c>
      <c r="F110" s="58">
        <v>0.12</v>
      </c>
      <c r="G110" s="58">
        <v>0.12</v>
      </c>
      <c r="H110" s="58">
        <v>0.12</v>
      </c>
      <c r="I110" s="22"/>
      <c r="J110" s="58"/>
      <c r="K110" s="58">
        <v>0</v>
      </c>
      <c r="L110" s="22">
        <v>0</v>
      </c>
      <c r="M110" s="58">
        <f t="shared" si="60"/>
        <v>0</v>
      </c>
      <c r="N110" s="58">
        <v>0</v>
      </c>
      <c r="O110" s="22">
        <v>0</v>
      </c>
      <c r="P110" s="23">
        <f t="shared" si="49"/>
        <v>0</v>
      </c>
      <c r="Q110" s="58">
        <f t="shared" si="61"/>
        <v>0</v>
      </c>
      <c r="R110" s="58">
        <v>0</v>
      </c>
      <c r="S110" s="22">
        <v>0</v>
      </c>
      <c r="T110" s="58">
        <f t="shared" si="62"/>
        <v>0</v>
      </c>
      <c r="U110" s="58">
        <v>0</v>
      </c>
      <c r="V110" s="58">
        <v>0</v>
      </c>
      <c r="W110" s="58">
        <f t="shared" si="63"/>
        <v>0</v>
      </c>
      <c r="X110" s="58">
        <v>0</v>
      </c>
      <c r="Y110" s="22">
        <v>0</v>
      </c>
      <c r="Z110" s="23"/>
      <c r="AA110" s="58"/>
      <c r="AB110" s="58">
        <v>0</v>
      </c>
      <c r="AC110" s="22"/>
      <c r="AD110" s="58">
        <f t="shared" si="69"/>
        <v>0</v>
      </c>
      <c r="AE110" s="58">
        <v>0</v>
      </c>
      <c r="AF110" s="22">
        <v>0</v>
      </c>
      <c r="AG110" s="58">
        <f t="shared" si="65"/>
        <v>0</v>
      </c>
      <c r="AH110" s="58">
        <v>0</v>
      </c>
      <c r="AI110" s="22">
        <v>0</v>
      </c>
      <c r="AJ110" s="58">
        <f t="shared" si="66"/>
        <v>0</v>
      </c>
      <c r="AK110" s="58">
        <v>0</v>
      </c>
      <c r="AL110" s="22">
        <v>0</v>
      </c>
      <c r="AM110" s="58">
        <f t="shared" si="67"/>
        <v>0</v>
      </c>
      <c r="AN110" s="58">
        <v>0</v>
      </c>
      <c r="AO110" s="22">
        <v>0</v>
      </c>
    </row>
    <row r="111" spans="1:41" s="126" customFormat="1" ht="19.5" customHeight="1">
      <c r="A111" s="21" t="s">
        <v>119</v>
      </c>
      <c r="B111" s="21" t="s">
        <v>66</v>
      </c>
      <c r="C111" s="21" t="s">
        <v>715</v>
      </c>
      <c r="D111" s="21" t="s">
        <v>122</v>
      </c>
      <c r="E111" s="58">
        <v>0.17</v>
      </c>
      <c r="F111" s="58">
        <v>0.17</v>
      </c>
      <c r="G111" s="58">
        <v>0.17</v>
      </c>
      <c r="H111" s="58">
        <v>0.17</v>
      </c>
      <c r="I111" s="22"/>
      <c r="J111" s="58"/>
      <c r="K111" s="58">
        <v>0</v>
      </c>
      <c r="L111" s="22">
        <v>0</v>
      </c>
      <c r="M111" s="58">
        <f t="shared" si="60"/>
        <v>0</v>
      </c>
      <c r="N111" s="58">
        <v>0</v>
      </c>
      <c r="O111" s="22">
        <v>0</v>
      </c>
      <c r="P111" s="23">
        <f t="shared" si="49"/>
        <v>0</v>
      </c>
      <c r="Q111" s="58">
        <f t="shared" si="61"/>
        <v>0</v>
      </c>
      <c r="R111" s="58">
        <v>0</v>
      </c>
      <c r="S111" s="22">
        <v>0</v>
      </c>
      <c r="T111" s="58">
        <f t="shared" si="62"/>
        <v>0</v>
      </c>
      <c r="U111" s="58">
        <v>0</v>
      </c>
      <c r="V111" s="58">
        <v>0</v>
      </c>
      <c r="W111" s="58">
        <f t="shared" si="63"/>
        <v>0</v>
      </c>
      <c r="X111" s="58">
        <v>0</v>
      </c>
      <c r="Y111" s="22">
        <v>0</v>
      </c>
      <c r="Z111" s="23"/>
      <c r="AA111" s="58"/>
      <c r="AB111" s="58">
        <v>0</v>
      </c>
      <c r="AC111" s="22"/>
      <c r="AD111" s="58">
        <f t="shared" si="69"/>
        <v>0</v>
      </c>
      <c r="AE111" s="58">
        <v>0</v>
      </c>
      <c r="AF111" s="22">
        <v>0</v>
      </c>
      <c r="AG111" s="58">
        <f t="shared" si="65"/>
        <v>0</v>
      </c>
      <c r="AH111" s="58">
        <v>0</v>
      </c>
      <c r="AI111" s="22">
        <v>0</v>
      </c>
      <c r="AJ111" s="58">
        <f t="shared" si="66"/>
        <v>0</v>
      </c>
      <c r="AK111" s="58">
        <v>0</v>
      </c>
      <c r="AL111" s="22">
        <v>0</v>
      </c>
      <c r="AM111" s="58">
        <f t="shared" si="67"/>
        <v>0</v>
      </c>
      <c r="AN111" s="58">
        <v>0</v>
      </c>
      <c r="AO111" s="22">
        <v>0</v>
      </c>
    </row>
    <row r="112" spans="1:41" s="126" customFormat="1" ht="19.5" customHeight="1">
      <c r="A112" s="21" t="s">
        <v>718</v>
      </c>
      <c r="B112" s="21" t="s">
        <v>378</v>
      </c>
      <c r="C112" s="21" t="s">
        <v>715</v>
      </c>
      <c r="D112" s="21" t="s">
        <v>123</v>
      </c>
      <c r="E112" s="58">
        <v>0.16</v>
      </c>
      <c r="F112" s="58">
        <v>0.16</v>
      </c>
      <c r="G112" s="58">
        <v>0.16</v>
      </c>
      <c r="H112" s="58">
        <v>0.16</v>
      </c>
      <c r="I112" s="22"/>
      <c r="J112" s="58"/>
      <c r="K112" s="58">
        <v>0</v>
      </c>
      <c r="L112" s="22">
        <v>0</v>
      </c>
      <c r="M112" s="58">
        <f t="shared" si="60"/>
        <v>0</v>
      </c>
      <c r="N112" s="58">
        <v>0</v>
      </c>
      <c r="O112" s="22">
        <v>0</v>
      </c>
      <c r="P112" s="23">
        <f t="shared" si="49"/>
        <v>0</v>
      </c>
      <c r="Q112" s="58">
        <f t="shared" si="61"/>
        <v>0</v>
      </c>
      <c r="R112" s="58">
        <v>0</v>
      </c>
      <c r="S112" s="22">
        <v>0</v>
      </c>
      <c r="T112" s="58">
        <f t="shared" si="62"/>
        <v>0</v>
      </c>
      <c r="U112" s="58">
        <v>0</v>
      </c>
      <c r="V112" s="58">
        <v>0</v>
      </c>
      <c r="W112" s="58">
        <f t="shared" si="63"/>
        <v>0</v>
      </c>
      <c r="X112" s="58">
        <v>0</v>
      </c>
      <c r="Y112" s="22">
        <v>0</v>
      </c>
      <c r="Z112" s="23"/>
      <c r="AA112" s="58"/>
      <c r="AB112" s="58">
        <v>0</v>
      </c>
      <c r="AC112" s="22"/>
      <c r="AD112" s="58">
        <f t="shared" si="69"/>
        <v>0</v>
      </c>
      <c r="AE112" s="58">
        <v>0</v>
      </c>
      <c r="AF112" s="22">
        <v>0</v>
      </c>
      <c r="AG112" s="58">
        <f t="shared" si="65"/>
        <v>0</v>
      </c>
      <c r="AH112" s="58">
        <v>0</v>
      </c>
      <c r="AI112" s="22">
        <v>0</v>
      </c>
      <c r="AJ112" s="58">
        <f t="shared" si="66"/>
        <v>0</v>
      </c>
      <c r="AK112" s="58">
        <v>0</v>
      </c>
      <c r="AL112" s="22">
        <v>0</v>
      </c>
      <c r="AM112" s="58">
        <f t="shared" si="67"/>
        <v>0</v>
      </c>
      <c r="AN112" s="58">
        <v>0</v>
      </c>
      <c r="AO112" s="22">
        <v>0</v>
      </c>
    </row>
    <row r="113" spans="1:41" s="126" customFormat="1" ht="19.5" customHeight="1">
      <c r="A113" s="21" t="s">
        <v>354</v>
      </c>
      <c r="B113" s="21"/>
      <c r="C113" s="21" t="s">
        <v>715</v>
      </c>
      <c r="D113" s="21" t="s">
        <v>128</v>
      </c>
      <c r="E113" s="58">
        <v>7.72</v>
      </c>
      <c r="F113" s="58">
        <v>7.72</v>
      </c>
      <c r="G113" s="58">
        <v>7.72</v>
      </c>
      <c r="H113" s="58">
        <v>7.72</v>
      </c>
      <c r="I113" s="22"/>
      <c r="J113" s="58"/>
      <c r="K113" s="58">
        <v>0</v>
      </c>
      <c r="L113" s="22">
        <v>0</v>
      </c>
      <c r="M113" s="58">
        <f t="shared" si="60"/>
        <v>0</v>
      </c>
      <c r="N113" s="58">
        <v>0</v>
      </c>
      <c r="O113" s="22">
        <v>0</v>
      </c>
      <c r="P113" s="23">
        <f t="shared" si="49"/>
        <v>0</v>
      </c>
      <c r="Q113" s="58">
        <f t="shared" si="61"/>
        <v>0</v>
      </c>
      <c r="R113" s="58">
        <v>0</v>
      </c>
      <c r="S113" s="22">
        <v>0</v>
      </c>
      <c r="T113" s="58">
        <f t="shared" si="62"/>
        <v>0</v>
      </c>
      <c r="U113" s="58">
        <v>0</v>
      </c>
      <c r="V113" s="58">
        <v>0</v>
      </c>
      <c r="W113" s="58">
        <f t="shared" si="63"/>
        <v>0</v>
      </c>
      <c r="X113" s="58">
        <v>0</v>
      </c>
      <c r="Y113" s="22">
        <v>0</v>
      </c>
      <c r="Z113" s="23"/>
      <c r="AA113" s="58"/>
      <c r="AB113" s="58">
        <v>0</v>
      </c>
      <c r="AC113" s="22"/>
      <c r="AD113" s="58">
        <f t="shared" si="69"/>
        <v>0</v>
      </c>
      <c r="AE113" s="58">
        <v>0</v>
      </c>
      <c r="AF113" s="22">
        <v>0</v>
      </c>
      <c r="AG113" s="58">
        <f t="shared" si="65"/>
        <v>0</v>
      </c>
      <c r="AH113" s="58">
        <v>0</v>
      </c>
      <c r="AI113" s="22">
        <v>0</v>
      </c>
      <c r="AJ113" s="58">
        <f t="shared" si="66"/>
        <v>0</v>
      </c>
      <c r="AK113" s="58">
        <v>0</v>
      </c>
      <c r="AL113" s="22">
        <v>0</v>
      </c>
      <c r="AM113" s="58">
        <f t="shared" si="67"/>
        <v>0</v>
      </c>
      <c r="AN113" s="58">
        <v>0</v>
      </c>
      <c r="AO113" s="22">
        <v>0</v>
      </c>
    </row>
    <row r="114" spans="1:41" s="126" customFormat="1" ht="19.5" customHeight="1">
      <c r="A114" s="21" t="s">
        <v>354</v>
      </c>
      <c r="B114" s="21" t="s">
        <v>335</v>
      </c>
      <c r="C114" s="21" t="s">
        <v>715</v>
      </c>
      <c r="D114" s="21" t="s">
        <v>355</v>
      </c>
      <c r="E114" s="58">
        <v>7.72</v>
      </c>
      <c r="F114" s="58">
        <v>7.72</v>
      </c>
      <c r="G114" s="58">
        <v>7.72</v>
      </c>
      <c r="H114" s="58">
        <v>7.72</v>
      </c>
      <c r="I114" s="22"/>
      <c r="J114" s="58"/>
      <c r="K114" s="58">
        <v>0</v>
      </c>
      <c r="L114" s="22">
        <v>0</v>
      </c>
      <c r="M114" s="58">
        <f t="shared" si="60"/>
        <v>0</v>
      </c>
      <c r="N114" s="58">
        <v>0</v>
      </c>
      <c r="O114" s="22">
        <v>0</v>
      </c>
      <c r="P114" s="23">
        <f t="shared" si="49"/>
        <v>0</v>
      </c>
      <c r="Q114" s="58">
        <f t="shared" si="61"/>
        <v>0</v>
      </c>
      <c r="R114" s="58">
        <v>0</v>
      </c>
      <c r="S114" s="22">
        <v>0</v>
      </c>
      <c r="T114" s="58">
        <f t="shared" si="62"/>
        <v>0</v>
      </c>
      <c r="U114" s="58">
        <v>0</v>
      </c>
      <c r="V114" s="58">
        <v>0</v>
      </c>
      <c r="W114" s="58">
        <f t="shared" si="63"/>
        <v>0</v>
      </c>
      <c r="X114" s="58">
        <v>0</v>
      </c>
      <c r="Y114" s="22">
        <v>0</v>
      </c>
      <c r="Z114" s="23"/>
      <c r="AA114" s="58"/>
      <c r="AB114" s="58">
        <v>0</v>
      </c>
      <c r="AC114" s="22"/>
      <c r="AD114" s="58">
        <f t="shared" si="69"/>
        <v>0</v>
      </c>
      <c r="AE114" s="58">
        <v>0</v>
      </c>
      <c r="AF114" s="22">
        <v>0</v>
      </c>
      <c r="AG114" s="58">
        <f t="shared" si="65"/>
        <v>0</v>
      </c>
      <c r="AH114" s="58">
        <v>0</v>
      </c>
      <c r="AI114" s="22">
        <v>0</v>
      </c>
      <c r="AJ114" s="58">
        <f t="shared" si="66"/>
        <v>0</v>
      </c>
      <c r="AK114" s="58">
        <v>0</v>
      </c>
      <c r="AL114" s="22">
        <v>0</v>
      </c>
      <c r="AM114" s="58">
        <f t="shared" si="67"/>
        <v>0</v>
      </c>
      <c r="AN114" s="58">
        <v>0</v>
      </c>
      <c r="AO114" s="22">
        <v>0</v>
      </c>
    </row>
    <row r="115" spans="1:41" ht="19.5" customHeight="1">
      <c r="A115" s="21" t="s">
        <v>113</v>
      </c>
      <c r="B115" s="21" t="s">
        <v>113</v>
      </c>
      <c r="C115" s="21" t="s">
        <v>113</v>
      </c>
      <c r="D115" s="21" t="s">
        <v>725</v>
      </c>
      <c r="E115" s="58">
        <v>88.64</v>
      </c>
      <c r="F115" s="58">
        <v>88.64</v>
      </c>
      <c r="G115" s="58">
        <v>88.64</v>
      </c>
      <c r="H115" s="58">
        <v>88.64</v>
      </c>
      <c r="I115" s="22"/>
      <c r="J115" s="58">
        <f>SUM(K115:L115)</f>
        <v>0</v>
      </c>
      <c r="K115" s="58">
        <v>0</v>
      </c>
      <c r="L115" s="22">
        <v>0</v>
      </c>
      <c r="M115" s="58">
        <f>SUM(N115:O115)</f>
        <v>0</v>
      </c>
      <c r="N115" s="58">
        <v>0</v>
      </c>
      <c r="O115" s="22">
        <v>0</v>
      </c>
      <c r="P115" s="23">
        <f t="shared" si="49"/>
        <v>0</v>
      </c>
      <c r="Q115" s="58">
        <f>SUM(R115:S115)</f>
        <v>0</v>
      </c>
      <c r="R115" s="58">
        <v>0</v>
      </c>
      <c r="S115" s="22">
        <v>0</v>
      </c>
      <c r="T115" s="58">
        <f>SUM(U115:V115)</f>
        <v>0</v>
      </c>
      <c r="U115" s="58">
        <v>0</v>
      </c>
      <c r="V115" s="58">
        <v>0</v>
      </c>
      <c r="W115" s="58">
        <f>SUM(X115:Y115)</f>
        <v>0</v>
      </c>
      <c r="X115" s="58">
        <v>0</v>
      </c>
      <c r="Y115" s="22">
        <v>0</v>
      </c>
      <c r="Z115" s="23">
        <f>SUM(AA115,AD115,AG115,AJ115,AM115)</f>
        <v>0</v>
      </c>
      <c r="AA115" s="58">
        <f>SUM(AB115:AC115)</f>
        <v>0</v>
      </c>
      <c r="AB115" s="58"/>
      <c r="AC115" s="22"/>
      <c r="AD115" s="58">
        <f>SUM(AE115:AF115)</f>
        <v>0</v>
      </c>
      <c r="AE115" s="58">
        <v>0</v>
      </c>
      <c r="AF115" s="22">
        <v>0</v>
      </c>
      <c r="AG115" s="58">
        <f>SUM(AH115:AI115)</f>
        <v>0</v>
      </c>
      <c r="AH115" s="58">
        <v>0</v>
      </c>
      <c r="AI115" s="22">
        <v>0</v>
      </c>
      <c r="AJ115" s="58">
        <f>SUM(AK115:AL115)</f>
        <v>0</v>
      </c>
      <c r="AK115" s="58">
        <v>0</v>
      </c>
      <c r="AL115" s="22">
        <v>0</v>
      </c>
      <c r="AM115" s="58">
        <f>SUM(AN115:AO115)</f>
        <v>0</v>
      </c>
      <c r="AN115" s="58">
        <v>0</v>
      </c>
      <c r="AO115" s="22">
        <v>0</v>
      </c>
    </row>
    <row r="116" spans="1:41" ht="19.5" customHeight="1">
      <c r="A116" s="21" t="s">
        <v>351</v>
      </c>
      <c r="B116" s="21" t="s">
        <v>335</v>
      </c>
      <c r="C116" s="21" t="s">
        <v>724</v>
      </c>
      <c r="D116" s="21" t="s">
        <v>352</v>
      </c>
      <c r="E116" s="58">
        <v>61.6368</v>
      </c>
      <c r="F116" s="58">
        <f>SUM(G116,J116,M116)</f>
        <v>61.64</v>
      </c>
      <c r="G116" s="58">
        <f>SUM(H116:I116)</f>
        <v>61.64</v>
      </c>
      <c r="H116" s="58">
        <v>61.64</v>
      </c>
      <c r="I116" s="22"/>
      <c r="J116" s="58">
        <f>SUM(K116:L116)</f>
        <v>0</v>
      </c>
      <c r="K116" s="58">
        <v>0</v>
      </c>
      <c r="L116" s="22">
        <v>0</v>
      </c>
      <c r="M116" s="58">
        <f>SUM(N116:O116)</f>
        <v>0</v>
      </c>
      <c r="N116" s="58">
        <v>0</v>
      </c>
      <c r="O116" s="22">
        <v>0</v>
      </c>
      <c r="P116" s="23">
        <f t="shared" si="49"/>
        <v>0</v>
      </c>
      <c r="Q116" s="58">
        <f>SUM(R116:S116)</f>
        <v>0</v>
      </c>
      <c r="R116" s="58">
        <v>0</v>
      </c>
      <c r="S116" s="22">
        <v>0</v>
      </c>
      <c r="T116" s="58">
        <f>SUM(U116:V116)</f>
        <v>0</v>
      </c>
      <c r="U116" s="58">
        <v>0</v>
      </c>
      <c r="V116" s="58">
        <v>0</v>
      </c>
      <c r="W116" s="58">
        <f>SUM(X116:Y116)</f>
        <v>0</v>
      </c>
      <c r="X116" s="58">
        <v>0</v>
      </c>
      <c r="Y116" s="22">
        <v>0</v>
      </c>
      <c r="Z116" s="23">
        <f>SUM(AA116,AD116,AG116,AJ116,AM116)</f>
        <v>0</v>
      </c>
      <c r="AA116" s="58">
        <f>SUM(AB116:AC116)</f>
        <v>0</v>
      </c>
      <c r="AB116" s="58"/>
      <c r="AC116" s="22"/>
      <c r="AD116" s="58">
        <f>SUM(AE116:AF116)</f>
        <v>0</v>
      </c>
      <c r="AE116" s="58">
        <v>0</v>
      </c>
      <c r="AF116" s="22">
        <v>0</v>
      </c>
      <c r="AG116" s="58">
        <f>SUM(AH116:AI116)</f>
        <v>0</v>
      </c>
      <c r="AH116" s="58">
        <v>0</v>
      </c>
      <c r="AI116" s="22">
        <v>0</v>
      </c>
      <c r="AJ116" s="58">
        <f>SUM(AK116:AL116)</f>
        <v>0</v>
      </c>
      <c r="AK116" s="58">
        <v>0</v>
      </c>
      <c r="AL116" s="22">
        <v>0</v>
      </c>
      <c r="AM116" s="58">
        <f>SUM(AN116:AO116)</f>
        <v>0</v>
      </c>
      <c r="AN116" s="58">
        <v>0</v>
      </c>
      <c r="AO116" s="22">
        <v>0</v>
      </c>
    </row>
    <row r="117" spans="1:41" ht="19.5" customHeight="1">
      <c r="A117" s="21" t="s">
        <v>351</v>
      </c>
      <c r="B117" s="21" t="s">
        <v>332</v>
      </c>
      <c r="C117" s="21" t="s">
        <v>724</v>
      </c>
      <c r="D117" s="21" t="s">
        <v>353</v>
      </c>
      <c r="E117" s="58">
        <v>8.2659</v>
      </c>
      <c r="F117" s="58">
        <f>SUM(G117,J117,M117)</f>
        <v>8.27</v>
      </c>
      <c r="G117" s="58">
        <f>SUM(H117:I117)</f>
        <v>8.27</v>
      </c>
      <c r="H117" s="58">
        <v>8.27</v>
      </c>
      <c r="I117" s="22"/>
      <c r="J117" s="58">
        <f>SUM(K117:L117)</f>
        <v>0</v>
      </c>
      <c r="K117" s="58">
        <v>0</v>
      </c>
      <c r="L117" s="22">
        <v>0</v>
      </c>
      <c r="M117" s="58">
        <f>SUM(N117:O117)</f>
        <v>0</v>
      </c>
      <c r="N117" s="58">
        <v>0</v>
      </c>
      <c r="O117" s="22">
        <v>0</v>
      </c>
      <c r="P117" s="23">
        <f t="shared" si="49"/>
        <v>0</v>
      </c>
      <c r="Q117" s="58">
        <f>SUM(R117:S117)</f>
        <v>0</v>
      </c>
      <c r="R117" s="58">
        <v>0</v>
      </c>
      <c r="S117" s="22">
        <v>0</v>
      </c>
      <c r="T117" s="58">
        <f>SUM(U117:V117)</f>
        <v>0</v>
      </c>
      <c r="U117" s="58">
        <v>0</v>
      </c>
      <c r="V117" s="58">
        <v>0</v>
      </c>
      <c r="W117" s="58">
        <f>SUM(X117:Y117)</f>
        <v>0</v>
      </c>
      <c r="X117" s="58">
        <v>0</v>
      </c>
      <c r="Y117" s="22">
        <v>0</v>
      </c>
      <c r="Z117" s="23">
        <f>SUM(AA117,AD117,AG117,AJ117,AM117)</f>
        <v>0</v>
      </c>
      <c r="AA117" s="58">
        <f>SUM(AB117:AC117)</f>
        <v>0</v>
      </c>
      <c r="AB117" s="58"/>
      <c r="AC117" s="22"/>
      <c r="AD117" s="58">
        <f>SUM(AE117:AF117)</f>
        <v>0</v>
      </c>
      <c r="AE117" s="58">
        <v>0</v>
      </c>
      <c r="AF117" s="22">
        <v>0</v>
      </c>
      <c r="AG117" s="58">
        <f>SUM(AH117:AI117)</f>
        <v>0</v>
      </c>
      <c r="AH117" s="58">
        <v>0</v>
      </c>
      <c r="AI117" s="22">
        <v>0</v>
      </c>
      <c r="AJ117" s="58">
        <f>SUM(AK117:AL117)</f>
        <v>0</v>
      </c>
      <c r="AK117" s="58">
        <v>0</v>
      </c>
      <c r="AL117" s="22">
        <v>0</v>
      </c>
      <c r="AM117" s="58">
        <f>SUM(AN117:AO117)</f>
        <v>0</v>
      </c>
      <c r="AN117" s="58">
        <v>0</v>
      </c>
      <c r="AO117" s="22">
        <v>0</v>
      </c>
    </row>
    <row r="118" spans="1:41" ht="19.5" customHeight="1">
      <c r="A118" s="21" t="s">
        <v>354</v>
      </c>
      <c r="B118" s="21" t="s">
        <v>326</v>
      </c>
      <c r="C118" s="21" t="s">
        <v>724</v>
      </c>
      <c r="D118" s="21" t="s">
        <v>442</v>
      </c>
      <c r="E118" s="58">
        <v>18.742</v>
      </c>
      <c r="F118" s="58">
        <v>18.74</v>
      </c>
      <c r="G118" s="58">
        <f>SUM(H118:I118)</f>
        <v>18.74</v>
      </c>
      <c r="H118" s="58">
        <v>18.74</v>
      </c>
      <c r="I118" s="22"/>
      <c r="J118" s="58">
        <f>SUM(K118:L118)</f>
        <v>0</v>
      </c>
      <c r="K118" s="58">
        <v>0</v>
      </c>
      <c r="L118" s="22">
        <v>0</v>
      </c>
      <c r="M118" s="58">
        <f>SUM(N118:O118)</f>
        <v>0</v>
      </c>
      <c r="N118" s="58">
        <v>0</v>
      </c>
      <c r="O118" s="22">
        <v>0</v>
      </c>
      <c r="P118" s="23">
        <f t="shared" si="49"/>
        <v>0</v>
      </c>
      <c r="Q118" s="58">
        <f>SUM(R118:S118)</f>
        <v>0</v>
      </c>
      <c r="R118" s="58">
        <v>0</v>
      </c>
      <c r="S118" s="22">
        <v>0</v>
      </c>
      <c r="T118" s="58">
        <f>SUM(U118:V118)</f>
        <v>0</v>
      </c>
      <c r="U118" s="58">
        <v>0</v>
      </c>
      <c r="V118" s="58">
        <v>0</v>
      </c>
      <c r="W118" s="58">
        <f>SUM(X118:Y118)</f>
        <v>0</v>
      </c>
      <c r="X118" s="58">
        <v>0</v>
      </c>
      <c r="Y118" s="22">
        <v>0</v>
      </c>
      <c r="Z118" s="23">
        <f>SUM(AA118,AD118,AG118,AJ118,AM118)</f>
        <v>0</v>
      </c>
      <c r="AA118" s="58">
        <f>SUM(AB118:AC118)</f>
        <v>0</v>
      </c>
      <c r="AB118" s="58"/>
      <c r="AC118" s="22"/>
      <c r="AD118" s="58">
        <f>SUM(AE118:AF118)</f>
        <v>0</v>
      </c>
      <c r="AE118" s="58">
        <v>0</v>
      </c>
      <c r="AF118" s="22">
        <v>0</v>
      </c>
      <c r="AG118" s="58">
        <f>SUM(AH118:AI118)</f>
        <v>0</v>
      </c>
      <c r="AH118" s="58">
        <v>0</v>
      </c>
      <c r="AI118" s="22">
        <v>0</v>
      </c>
      <c r="AJ118" s="58">
        <f>SUM(AK118:AL118)</f>
        <v>0</v>
      </c>
      <c r="AK118" s="58">
        <v>0</v>
      </c>
      <c r="AL118" s="22">
        <v>0</v>
      </c>
      <c r="AM118" s="58">
        <f>SUM(AN118:AO118)</f>
        <v>0</v>
      </c>
      <c r="AN118" s="58">
        <v>0</v>
      </c>
      <c r="AO118" s="22">
        <v>0</v>
      </c>
    </row>
  </sheetData>
  <sheetProtection/>
  <mergeCells count="23">
    <mergeCell ref="J5:L5"/>
    <mergeCell ref="M5:O5"/>
    <mergeCell ref="C5:C6"/>
    <mergeCell ref="D5:D6"/>
    <mergeCell ref="A2:AO2"/>
    <mergeCell ref="A4:D4"/>
    <mergeCell ref="F4:O4"/>
    <mergeCell ref="P4:Y4"/>
    <mergeCell ref="Z4:AO4"/>
    <mergeCell ref="E4:E6"/>
    <mergeCell ref="F5:F6"/>
    <mergeCell ref="P5:P6"/>
    <mergeCell ref="A5:B5"/>
    <mergeCell ref="G5:I5"/>
    <mergeCell ref="AJ5:AL5"/>
    <mergeCell ref="AM5:AO5"/>
    <mergeCell ref="Q5:S5"/>
    <mergeCell ref="T5:V5"/>
    <mergeCell ref="W5:Y5"/>
    <mergeCell ref="AA5:AC5"/>
    <mergeCell ref="Z5:Z6"/>
    <mergeCell ref="AD5:AF5"/>
    <mergeCell ref="AG5:AI5"/>
  </mergeCells>
  <printOptions horizontalCentered="1"/>
  <pageMargins left="0.39" right="0.39" top="1" bottom="1" header="0.51" footer="0.51"/>
  <pageSetup horizontalDpi="600" verticalDpi="600" orientation="landscape" paperSize="9" scale="60"/>
</worksheet>
</file>

<file path=xl/worksheets/sheet7.xml><?xml version="1.0" encoding="utf-8"?>
<worksheet xmlns="http://schemas.openxmlformats.org/spreadsheetml/2006/main" xmlns:r="http://schemas.openxmlformats.org/officeDocument/2006/relationships">
  <dimension ref="A1:DI32"/>
  <sheetViews>
    <sheetView showZeros="0" zoomScalePageLayoutView="0" workbookViewId="0" topLeftCell="BF13">
      <selection activeCell="BH15" sqref="BH15"/>
    </sheetView>
  </sheetViews>
  <sheetFormatPr defaultColWidth="7.00390625" defaultRowHeight="14.25"/>
  <cols>
    <col min="1" max="1" width="3.625" style="1" customWidth="1"/>
    <col min="2" max="3" width="2.75390625" style="1" customWidth="1"/>
    <col min="4" max="4" width="39.50390625" style="1" customWidth="1"/>
    <col min="5" max="5" width="11.25390625" style="1" customWidth="1"/>
    <col min="6" max="6" width="9.125" style="1" customWidth="1"/>
    <col min="7" max="15" width="8.875" style="1" customWidth="1"/>
    <col min="16" max="19" width="6.875" style="1" customWidth="1"/>
    <col min="20" max="20" width="9.125" style="1" customWidth="1"/>
    <col min="21" max="113" width="6.875" style="1" customWidth="1"/>
    <col min="114" max="16384" width="7.00390625" style="1" customWidth="1"/>
  </cols>
  <sheetData>
    <row r="1" spans="1:113" ht="19.5" customHeight="1">
      <c r="A1" s="39"/>
      <c r="B1" s="67"/>
      <c r="C1" s="67"/>
      <c r="D1" s="67"/>
      <c r="DI1" s="5" t="s">
        <v>130</v>
      </c>
    </row>
    <row r="2" spans="1:113" ht="19.5" customHeight="1">
      <c r="A2" s="249" t="s">
        <v>131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row>
    <row r="3" spans="1:113" ht="19.5" customHeight="1">
      <c r="A3" s="68" t="s">
        <v>4</v>
      </c>
      <c r="B3" s="6"/>
      <c r="C3" s="6"/>
      <c r="D3" s="6"/>
      <c r="F3" s="69"/>
      <c r="DI3" s="73" t="s">
        <v>5</v>
      </c>
    </row>
    <row r="4" spans="1:113" ht="19.5" customHeight="1">
      <c r="A4" s="289" t="s">
        <v>33</v>
      </c>
      <c r="B4" s="290"/>
      <c r="C4" s="290"/>
      <c r="D4" s="291"/>
      <c r="E4" s="257" t="s">
        <v>34</v>
      </c>
      <c r="F4" s="272" t="s">
        <v>132</v>
      </c>
      <c r="G4" s="273"/>
      <c r="H4" s="273"/>
      <c r="I4" s="273"/>
      <c r="J4" s="273"/>
      <c r="K4" s="273"/>
      <c r="L4" s="273"/>
      <c r="M4" s="273"/>
      <c r="N4" s="273"/>
      <c r="O4" s="273"/>
      <c r="P4" s="273"/>
      <c r="Q4" s="273"/>
      <c r="R4" s="273"/>
      <c r="S4" s="274"/>
      <c r="T4" s="272" t="s">
        <v>133</v>
      </c>
      <c r="U4" s="273"/>
      <c r="V4" s="273"/>
      <c r="W4" s="273"/>
      <c r="X4" s="273"/>
      <c r="Y4" s="273"/>
      <c r="Z4" s="273"/>
      <c r="AA4" s="273"/>
      <c r="AB4" s="273"/>
      <c r="AC4" s="273"/>
      <c r="AD4" s="273"/>
      <c r="AE4" s="273"/>
      <c r="AF4" s="273"/>
      <c r="AG4" s="273"/>
      <c r="AH4" s="273"/>
      <c r="AI4" s="273"/>
      <c r="AJ4" s="273"/>
      <c r="AK4" s="273"/>
      <c r="AL4" s="273"/>
      <c r="AM4" s="273"/>
      <c r="AN4" s="273"/>
      <c r="AO4" s="273"/>
      <c r="AP4" s="273"/>
      <c r="AQ4" s="273"/>
      <c r="AR4" s="273"/>
      <c r="AS4" s="273"/>
      <c r="AT4" s="273"/>
      <c r="AU4" s="274"/>
      <c r="AV4" s="272" t="s">
        <v>134</v>
      </c>
      <c r="AW4" s="273"/>
      <c r="AX4" s="273"/>
      <c r="AY4" s="273"/>
      <c r="AZ4" s="273"/>
      <c r="BA4" s="273"/>
      <c r="BB4" s="273"/>
      <c r="BC4" s="273"/>
      <c r="BD4" s="273"/>
      <c r="BE4" s="273"/>
      <c r="BF4" s="273"/>
      <c r="BG4" s="274"/>
      <c r="BH4" s="272" t="s">
        <v>135</v>
      </c>
      <c r="BI4" s="273"/>
      <c r="BJ4" s="273"/>
      <c r="BK4" s="273"/>
      <c r="BL4" s="274"/>
      <c r="BM4" s="272" t="s">
        <v>136</v>
      </c>
      <c r="BN4" s="273"/>
      <c r="BO4" s="273"/>
      <c r="BP4" s="273"/>
      <c r="BQ4" s="273"/>
      <c r="BR4" s="273"/>
      <c r="BS4" s="273"/>
      <c r="BT4" s="273"/>
      <c r="BU4" s="273"/>
      <c r="BV4" s="273"/>
      <c r="BW4" s="273"/>
      <c r="BX4" s="273"/>
      <c r="BY4" s="274"/>
      <c r="BZ4" s="272" t="s">
        <v>137</v>
      </c>
      <c r="CA4" s="273"/>
      <c r="CB4" s="273"/>
      <c r="CC4" s="273"/>
      <c r="CD4" s="273"/>
      <c r="CE4" s="273"/>
      <c r="CF4" s="273"/>
      <c r="CG4" s="273"/>
      <c r="CH4" s="273"/>
      <c r="CI4" s="273"/>
      <c r="CJ4" s="273"/>
      <c r="CK4" s="273"/>
      <c r="CL4" s="273"/>
      <c r="CM4" s="273"/>
      <c r="CN4" s="273"/>
      <c r="CO4" s="273"/>
      <c r="CP4" s="273"/>
      <c r="CQ4" s="274"/>
      <c r="CR4" s="286" t="s">
        <v>138</v>
      </c>
      <c r="CS4" s="287"/>
      <c r="CT4" s="288"/>
      <c r="CU4" s="286" t="s">
        <v>139</v>
      </c>
      <c r="CV4" s="287"/>
      <c r="CW4" s="287"/>
      <c r="CX4" s="287"/>
      <c r="CY4" s="287"/>
      <c r="CZ4" s="288"/>
      <c r="DA4" s="286" t="s">
        <v>140</v>
      </c>
      <c r="DB4" s="287"/>
      <c r="DC4" s="288"/>
      <c r="DD4" s="272" t="s">
        <v>141</v>
      </c>
      <c r="DE4" s="273"/>
      <c r="DF4" s="273"/>
      <c r="DG4" s="273"/>
      <c r="DH4" s="273"/>
      <c r="DI4" s="274"/>
    </row>
    <row r="5" spans="1:113" ht="19.5" customHeight="1">
      <c r="A5" s="269" t="s">
        <v>44</v>
      </c>
      <c r="B5" s="270"/>
      <c r="C5" s="271"/>
      <c r="D5" s="257" t="s">
        <v>142</v>
      </c>
      <c r="E5" s="252"/>
      <c r="F5" s="283" t="s">
        <v>49</v>
      </c>
      <c r="G5" s="283" t="s">
        <v>143</v>
      </c>
      <c r="H5" s="283" t="s">
        <v>144</v>
      </c>
      <c r="I5" s="283" t="s">
        <v>145</v>
      </c>
      <c r="J5" s="283" t="s">
        <v>146</v>
      </c>
      <c r="K5" s="283" t="s">
        <v>147</v>
      </c>
      <c r="L5" s="283" t="s">
        <v>148</v>
      </c>
      <c r="M5" s="283" t="s">
        <v>149</v>
      </c>
      <c r="N5" s="283" t="s">
        <v>150</v>
      </c>
      <c r="O5" s="283" t="s">
        <v>151</v>
      </c>
      <c r="P5" s="283" t="s">
        <v>152</v>
      </c>
      <c r="Q5" s="283" t="s">
        <v>82</v>
      </c>
      <c r="R5" s="283" t="s">
        <v>153</v>
      </c>
      <c r="S5" s="283" t="s">
        <v>154</v>
      </c>
      <c r="T5" s="283" t="s">
        <v>49</v>
      </c>
      <c r="U5" s="283" t="s">
        <v>155</v>
      </c>
      <c r="V5" s="283" t="s">
        <v>156</v>
      </c>
      <c r="W5" s="283" t="s">
        <v>157</v>
      </c>
      <c r="X5" s="283" t="s">
        <v>158</v>
      </c>
      <c r="Y5" s="283" t="s">
        <v>159</v>
      </c>
      <c r="Z5" s="283" t="s">
        <v>160</v>
      </c>
      <c r="AA5" s="283" t="s">
        <v>161</v>
      </c>
      <c r="AB5" s="283" t="s">
        <v>162</v>
      </c>
      <c r="AC5" s="283" t="s">
        <v>163</v>
      </c>
      <c r="AD5" s="283" t="s">
        <v>164</v>
      </c>
      <c r="AE5" s="283" t="s">
        <v>165</v>
      </c>
      <c r="AF5" s="283" t="s">
        <v>166</v>
      </c>
      <c r="AG5" s="283" t="s">
        <v>167</v>
      </c>
      <c r="AH5" s="283" t="s">
        <v>168</v>
      </c>
      <c r="AI5" s="283" t="s">
        <v>169</v>
      </c>
      <c r="AJ5" s="283" t="s">
        <v>170</v>
      </c>
      <c r="AK5" s="283" t="s">
        <v>171</v>
      </c>
      <c r="AL5" s="283" t="s">
        <v>172</v>
      </c>
      <c r="AM5" s="283" t="s">
        <v>173</v>
      </c>
      <c r="AN5" s="283" t="s">
        <v>174</v>
      </c>
      <c r="AO5" s="283" t="s">
        <v>175</v>
      </c>
      <c r="AP5" s="283" t="s">
        <v>176</v>
      </c>
      <c r="AQ5" s="283" t="s">
        <v>177</v>
      </c>
      <c r="AR5" s="283" t="s">
        <v>178</v>
      </c>
      <c r="AS5" s="283" t="s">
        <v>179</v>
      </c>
      <c r="AT5" s="283" t="s">
        <v>180</v>
      </c>
      <c r="AU5" s="283" t="s">
        <v>181</v>
      </c>
      <c r="AV5" s="283" t="s">
        <v>49</v>
      </c>
      <c r="AW5" s="283" t="s">
        <v>182</v>
      </c>
      <c r="AX5" s="283" t="s">
        <v>183</v>
      </c>
      <c r="AY5" s="283" t="s">
        <v>184</v>
      </c>
      <c r="AZ5" s="283" t="s">
        <v>185</v>
      </c>
      <c r="BA5" s="283" t="s">
        <v>186</v>
      </c>
      <c r="BB5" s="283" t="s">
        <v>187</v>
      </c>
      <c r="BC5" s="283" t="s">
        <v>188</v>
      </c>
      <c r="BD5" s="283" t="s">
        <v>189</v>
      </c>
      <c r="BE5" s="283" t="s">
        <v>190</v>
      </c>
      <c r="BF5" s="283" t="s">
        <v>191</v>
      </c>
      <c r="BG5" s="282" t="s">
        <v>192</v>
      </c>
      <c r="BH5" s="282" t="s">
        <v>49</v>
      </c>
      <c r="BI5" s="282" t="s">
        <v>193</v>
      </c>
      <c r="BJ5" s="282" t="s">
        <v>194</v>
      </c>
      <c r="BK5" s="282" t="s">
        <v>195</v>
      </c>
      <c r="BL5" s="282" t="s">
        <v>196</v>
      </c>
      <c r="BM5" s="283" t="s">
        <v>49</v>
      </c>
      <c r="BN5" s="283" t="s">
        <v>197</v>
      </c>
      <c r="BO5" s="283" t="s">
        <v>198</v>
      </c>
      <c r="BP5" s="283" t="s">
        <v>199</v>
      </c>
      <c r="BQ5" s="283" t="s">
        <v>200</v>
      </c>
      <c r="BR5" s="283" t="s">
        <v>201</v>
      </c>
      <c r="BS5" s="283" t="s">
        <v>202</v>
      </c>
      <c r="BT5" s="283" t="s">
        <v>203</v>
      </c>
      <c r="BU5" s="283" t="s">
        <v>204</v>
      </c>
      <c r="BV5" s="283" t="s">
        <v>205</v>
      </c>
      <c r="BW5" s="284" t="s">
        <v>206</v>
      </c>
      <c r="BX5" s="284" t="s">
        <v>207</v>
      </c>
      <c r="BY5" s="283" t="s">
        <v>208</v>
      </c>
      <c r="BZ5" s="283" t="s">
        <v>49</v>
      </c>
      <c r="CA5" s="283" t="s">
        <v>197</v>
      </c>
      <c r="CB5" s="283" t="s">
        <v>198</v>
      </c>
      <c r="CC5" s="283" t="s">
        <v>199</v>
      </c>
      <c r="CD5" s="283" t="s">
        <v>200</v>
      </c>
      <c r="CE5" s="283" t="s">
        <v>201</v>
      </c>
      <c r="CF5" s="283" t="s">
        <v>202</v>
      </c>
      <c r="CG5" s="283" t="s">
        <v>203</v>
      </c>
      <c r="CH5" s="283" t="s">
        <v>209</v>
      </c>
      <c r="CI5" s="283" t="s">
        <v>210</v>
      </c>
      <c r="CJ5" s="283" t="s">
        <v>211</v>
      </c>
      <c r="CK5" s="283" t="s">
        <v>212</v>
      </c>
      <c r="CL5" s="283" t="s">
        <v>204</v>
      </c>
      <c r="CM5" s="283" t="s">
        <v>205</v>
      </c>
      <c r="CN5" s="283" t="s">
        <v>213</v>
      </c>
      <c r="CO5" s="284" t="s">
        <v>206</v>
      </c>
      <c r="CP5" s="284" t="s">
        <v>207</v>
      </c>
      <c r="CQ5" s="283" t="s">
        <v>214</v>
      </c>
      <c r="CR5" s="284" t="s">
        <v>49</v>
      </c>
      <c r="CS5" s="284" t="s">
        <v>215</v>
      </c>
      <c r="CT5" s="283" t="s">
        <v>216</v>
      </c>
      <c r="CU5" s="284" t="s">
        <v>49</v>
      </c>
      <c r="CV5" s="284" t="s">
        <v>215</v>
      </c>
      <c r="CW5" s="283" t="s">
        <v>217</v>
      </c>
      <c r="CX5" s="284" t="s">
        <v>218</v>
      </c>
      <c r="CY5" s="284" t="s">
        <v>219</v>
      </c>
      <c r="CZ5" s="282" t="s">
        <v>216</v>
      </c>
      <c r="DA5" s="284" t="s">
        <v>49</v>
      </c>
      <c r="DB5" s="284" t="s">
        <v>140</v>
      </c>
      <c r="DC5" s="284" t="s">
        <v>220</v>
      </c>
      <c r="DD5" s="283" t="s">
        <v>49</v>
      </c>
      <c r="DE5" s="283" t="s">
        <v>221</v>
      </c>
      <c r="DF5" s="283" t="s">
        <v>222</v>
      </c>
      <c r="DG5" s="283" t="s">
        <v>220</v>
      </c>
      <c r="DH5" s="283" t="s">
        <v>223</v>
      </c>
      <c r="DI5" s="283" t="s">
        <v>141</v>
      </c>
    </row>
    <row r="6" spans="1:113" ht="30.75" customHeight="1">
      <c r="A6" s="64" t="s">
        <v>54</v>
      </c>
      <c r="B6" s="70" t="s">
        <v>55</v>
      </c>
      <c r="C6" s="65" t="s">
        <v>56</v>
      </c>
      <c r="D6" s="258"/>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3"/>
      <c r="AR6" s="253"/>
      <c r="AS6" s="253"/>
      <c r="AT6" s="253"/>
      <c r="AU6" s="253"/>
      <c r="AV6" s="253"/>
      <c r="AW6" s="253"/>
      <c r="AX6" s="253"/>
      <c r="AY6" s="253"/>
      <c r="AZ6" s="253"/>
      <c r="BA6" s="253"/>
      <c r="BB6" s="253"/>
      <c r="BC6" s="253"/>
      <c r="BD6" s="253"/>
      <c r="BE6" s="253"/>
      <c r="BF6" s="253"/>
      <c r="BG6" s="258"/>
      <c r="BH6" s="258"/>
      <c r="BI6" s="258"/>
      <c r="BJ6" s="258"/>
      <c r="BK6" s="258"/>
      <c r="BL6" s="258"/>
      <c r="BM6" s="253"/>
      <c r="BN6" s="253"/>
      <c r="BO6" s="253"/>
      <c r="BP6" s="253"/>
      <c r="BQ6" s="253"/>
      <c r="BR6" s="253"/>
      <c r="BS6" s="253"/>
      <c r="BT6" s="253"/>
      <c r="BU6" s="253"/>
      <c r="BV6" s="253"/>
      <c r="BW6" s="285"/>
      <c r="BX6" s="285"/>
      <c r="BY6" s="253"/>
      <c r="BZ6" s="253"/>
      <c r="CA6" s="253"/>
      <c r="CB6" s="253"/>
      <c r="CC6" s="253"/>
      <c r="CD6" s="253"/>
      <c r="CE6" s="253"/>
      <c r="CF6" s="253"/>
      <c r="CG6" s="253"/>
      <c r="CH6" s="253"/>
      <c r="CI6" s="253"/>
      <c r="CJ6" s="253"/>
      <c r="CK6" s="253"/>
      <c r="CL6" s="253"/>
      <c r="CM6" s="253"/>
      <c r="CN6" s="253"/>
      <c r="CO6" s="285"/>
      <c r="CP6" s="285"/>
      <c r="CQ6" s="253"/>
      <c r="CR6" s="285"/>
      <c r="CS6" s="285"/>
      <c r="CT6" s="253"/>
      <c r="CU6" s="285"/>
      <c r="CV6" s="285"/>
      <c r="CW6" s="253"/>
      <c r="CX6" s="285"/>
      <c r="CY6" s="285"/>
      <c r="CZ6" s="258"/>
      <c r="DA6" s="285"/>
      <c r="DB6" s="285"/>
      <c r="DC6" s="285"/>
      <c r="DD6" s="253"/>
      <c r="DE6" s="253"/>
      <c r="DF6" s="253"/>
      <c r="DG6" s="253"/>
      <c r="DH6" s="253"/>
      <c r="DI6" s="253"/>
    </row>
    <row r="7" spans="1:113" ht="19.5" customHeight="1">
      <c r="A7" s="45" t="s">
        <v>113</v>
      </c>
      <c r="B7" s="45" t="s">
        <v>113</v>
      </c>
      <c r="C7" s="45" t="s">
        <v>113</v>
      </c>
      <c r="D7" s="45" t="s">
        <v>34</v>
      </c>
      <c r="E7" s="71">
        <f aca="true" t="shared" si="0" ref="E7:E15">SUM(F7,T7,AV7,BH7,BM7,BZ7,CR7,CU7,DA7,DD7)</f>
        <v>2427.53</v>
      </c>
      <c r="F7" s="71">
        <f>SUM(F8:F22)</f>
        <v>1532.78</v>
      </c>
      <c r="G7" s="71">
        <f aca="true" t="shared" si="1" ref="G7:U7">SUM(G8:G22)</f>
        <v>673.1000000000001</v>
      </c>
      <c r="H7" s="71">
        <f t="shared" si="1"/>
        <v>141.55</v>
      </c>
      <c r="I7" s="71">
        <f t="shared" si="1"/>
        <v>0</v>
      </c>
      <c r="J7" s="71">
        <f t="shared" si="1"/>
        <v>0</v>
      </c>
      <c r="K7" s="71">
        <f t="shared" si="1"/>
        <v>282.15000000000003</v>
      </c>
      <c r="L7" s="71">
        <f t="shared" si="1"/>
        <v>222.4</v>
      </c>
      <c r="M7" s="71">
        <f t="shared" si="1"/>
        <v>5.66</v>
      </c>
      <c r="N7" s="71">
        <f t="shared" si="1"/>
        <v>70.14</v>
      </c>
      <c r="O7" s="71">
        <f t="shared" si="1"/>
        <v>0</v>
      </c>
      <c r="P7" s="71">
        <f t="shared" si="1"/>
        <v>10.84</v>
      </c>
      <c r="Q7" s="71">
        <f t="shared" si="1"/>
        <v>126.94</v>
      </c>
      <c r="R7" s="71">
        <f t="shared" si="1"/>
        <v>0</v>
      </c>
      <c r="S7" s="71">
        <f t="shared" si="1"/>
        <v>0</v>
      </c>
      <c r="T7" s="72">
        <f>SUM(T8:T32)</f>
        <v>432.5200000000001</v>
      </c>
      <c r="U7" s="72">
        <f t="shared" si="1"/>
        <v>47.36</v>
      </c>
      <c r="V7" s="72">
        <f aca="true" t="shared" si="2" ref="V7:AU7">SUM(V8:V22)</f>
        <v>0</v>
      </c>
      <c r="W7" s="72">
        <f t="shared" si="2"/>
        <v>0</v>
      </c>
      <c r="X7" s="72">
        <f t="shared" si="2"/>
        <v>0</v>
      </c>
      <c r="Y7" s="72">
        <f t="shared" si="2"/>
        <v>1.6300000000000001</v>
      </c>
      <c r="Z7" s="72">
        <f t="shared" si="2"/>
        <v>11.4</v>
      </c>
      <c r="AA7" s="72">
        <f t="shared" si="2"/>
        <v>3.2300000000000004</v>
      </c>
      <c r="AB7" s="72">
        <f t="shared" si="2"/>
        <v>0</v>
      </c>
      <c r="AC7" s="72">
        <f t="shared" si="2"/>
        <v>28.14</v>
      </c>
      <c r="AD7" s="72">
        <f t="shared" si="2"/>
        <v>51.220000000000006</v>
      </c>
      <c r="AE7" s="72">
        <f t="shared" si="2"/>
        <v>0</v>
      </c>
      <c r="AF7" s="72">
        <f t="shared" si="2"/>
        <v>0</v>
      </c>
      <c r="AG7" s="72">
        <f t="shared" si="2"/>
        <v>0</v>
      </c>
      <c r="AH7" s="72">
        <f t="shared" si="2"/>
        <v>9.770000000000001</v>
      </c>
      <c r="AI7" s="72">
        <f t="shared" si="2"/>
        <v>19.55</v>
      </c>
      <c r="AJ7" s="72">
        <f t="shared" si="2"/>
        <v>9.340000000000002</v>
      </c>
      <c r="AK7" s="72">
        <f t="shared" si="2"/>
        <v>0</v>
      </c>
      <c r="AL7" s="72">
        <f t="shared" si="2"/>
        <v>0</v>
      </c>
      <c r="AM7" s="72">
        <f t="shared" si="2"/>
        <v>0</v>
      </c>
      <c r="AN7" s="72">
        <f t="shared" si="2"/>
        <v>0</v>
      </c>
      <c r="AO7" s="72">
        <f t="shared" si="2"/>
        <v>0</v>
      </c>
      <c r="AP7" s="72">
        <f t="shared" si="2"/>
        <v>21.15</v>
      </c>
      <c r="AQ7" s="72">
        <f t="shared" si="2"/>
        <v>43.74</v>
      </c>
      <c r="AR7" s="72">
        <f t="shared" si="2"/>
        <v>0</v>
      </c>
      <c r="AS7" s="72">
        <f t="shared" si="2"/>
        <v>0</v>
      </c>
      <c r="AT7" s="72">
        <f t="shared" si="2"/>
        <v>0</v>
      </c>
      <c r="AU7" s="72">
        <f t="shared" si="2"/>
        <v>185.99</v>
      </c>
      <c r="AV7" s="72">
        <f>SUM(AV8:AV32)</f>
        <v>462.23</v>
      </c>
      <c r="AW7" s="72">
        <f aca="true" t="shared" si="3" ref="AW7:BG7">SUM(AW8:AW32)</f>
        <v>0</v>
      </c>
      <c r="AX7" s="72">
        <f t="shared" si="3"/>
        <v>0</v>
      </c>
      <c r="AY7" s="72">
        <f t="shared" si="3"/>
        <v>0</v>
      </c>
      <c r="AZ7" s="72">
        <f t="shared" si="3"/>
        <v>0</v>
      </c>
      <c r="BA7" s="72">
        <f t="shared" si="3"/>
        <v>152.5</v>
      </c>
      <c r="BB7" s="72">
        <f t="shared" si="3"/>
        <v>0</v>
      </c>
      <c r="BC7" s="72">
        <f t="shared" si="3"/>
        <v>0</v>
      </c>
      <c r="BD7" s="72">
        <f t="shared" si="3"/>
        <v>0</v>
      </c>
      <c r="BE7" s="72">
        <f t="shared" si="3"/>
        <v>309.73</v>
      </c>
      <c r="BF7" s="72">
        <f t="shared" si="3"/>
        <v>0</v>
      </c>
      <c r="BG7" s="72">
        <f t="shared" si="3"/>
        <v>0</v>
      </c>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row>
    <row r="8" spans="1:113" ht="19.5" customHeight="1">
      <c r="A8" s="61">
        <v>205</v>
      </c>
      <c r="B8" s="21" t="s">
        <v>59</v>
      </c>
      <c r="C8" s="21" t="s">
        <v>60</v>
      </c>
      <c r="D8" s="61" t="s">
        <v>62</v>
      </c>
      <c r="E8" s="71">
        <f t="shared" si="0"/>
        <v>15.87</v>
      </c>
      <c r="F8" s="71">
        <f>SUM(G8:S8)</f>
        <v>0</v>
      </c>
      <c r="G8" s="71"/>
      <c r="H8" s="71"/>
      <c r="I8" s="71"/>
      <c r="J8" s="71"/>
      <c r="K8" s="71"/>
      <c r="L8" s="71"/>
      <c r="M8" s="71"/>
      <c r="N8" s="71"/>
      <c r="O8" s="72"/>
      <c r="P8" s="72"/>
      <c r="Q8" s="72"/>
      <c r="R8" s="72"/>
      <c r="S8" s="72"/>
      <c r="T8" s="72">
        <f>SUM(U8:AU8)</f>
        <v>15.87</v>
      </c>
      <c r="U8" s="72"/>
      <c r="V8" s="72"/>
      <c r="W8" s="72"/>
      <c r="X8" s="72"/>
      <c r="Y8" s="72"/>
      <c r="Z8" s="72"/>
      <c r="AA8" s="72"/>
      <c r="AB8" s="72"/>
      <c r="AC8" s="72"/>
      <c r="AD8" s="72"/>
      <c r="AE8" s="72"/>
      <c r="AF8" s="72"/>
      <c r="AG8" s="72"/>
      <c r="AH8" s="72"/>
      <c r="AI8" s="72">
        <v>15.87</v>
      </c>
      <c r="AJ8" s="72"/>
      <c r="AK8" s="72"/>
      <c r="AL8" s="72"/>
      <c r="AM8" s="72"/>
      <c r="AN8" s="72"/>
      <c r="AO8" s="72"/>
      <c r="AP8" s="72"/>
      <c r="AQ8" s="72"/>
      <c r="AR8" s="72"/>
      <c r="AS8" s="72"/>
      <c r="AT8" s="72"/>
      <c r="AU8" s="72"/>
      <c r="AV8" s="72">
        <f>SUM(AW8:BG8)</f>
        <v>0</v>
      </c>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row>
    <row r="9" spans="1:113" ht="19.5" customHeight="1">
      <c r="A9" s="61">
        <v>208</v>
      </c>
      <c r="B9" s="21" t="s">
        <v>63</v>
      </c>
      <c r="C9" s="21" t="s">
        <v>64</v>
      </c>
      <c r="D9" s="61" t="s">
        <v>65</v>
      </c>
      <c r="E9" s="71">
        <f t="shared" si="0"/>
        <v>8.14</v>
      </c>
      <c r="F9" s="71">
        <f aca="true" t="shared" si="4" ref="F9:F22">SUM(G9:S9)</f>
        <v>0</v>
      </c>
      <c r="G9" s="71"/>
      <c r="H9" s="71"/>
      <c r="I9" s="71"/>
      <c r="J9" s="71"/>
      <c r="K9" s="71"/>
      <c r="L9" s="71"/>
      <c r="M9" s="71"/>
      <c r="N9" s="71"/>
      <c r="O9" s="72"/>
      <c r="P9" s="72"/>
      <c r="Q9" s="72"/>
      <c r="R9" s="72"/>
      <c r="S9" s="72"/>
      <c r="T9" s="72">
        <f aca="true" t="shared" si="5" ref="T9:T22">SUM(U9:AU9)</f>
        <v>8.14</v>
      </c>
      <c r="U9" s="72"/>
      <c r="V9" s="72"/>
      <c r="W9" s="72"/>
      <c r="X9" s="72"/>
      <c r="Y9" s="72"/>
      <c r="Z9" s="72"/>
      <c r="AA9" s="72"/>
      <c r="AB9" s="72"/>
      <c r="AC9" s="72"/>
      <c r="AD9" s="72"/>
      <c r="AE9" s="72"/>
      <c r="AF9" s="72"/>
      <c r="AG9" s="72"/>
      <c r="AH9" s="72"/>
      <c r="AI9" s="72"/>
      <c r="AJ9" s="72"/>
      <c r="AK9" s="72"/>
      <c r="AL9" s="72"/>
      <c r="AM9" s="72"/>
      <c r="AN9" s="72"/>
      <c r="AO9" s="72"/>
      <c r="AP9" s="72"/>
      <c r="AQ9" s="58">
        <v>8.14</v>
      </c>
      <c r="AR9" s="72"/>
      <c r="AS9" s="72"/>
      <c r="AT9" s="72"/>
      <c r="AU9" s="72"/>
      <c r="AV9" s="72">
        <f aca="true" t="shared" si="6" ref="AV9:AV22">SUM(AW9:BG9)</f>
        <v>0</v>
      </c>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c r="CT9" s="72"/>
      <c r="CU9" s="72"/>
      <c r="CV9" s="72"/>
      <c r="CW9" s="72"/>
      <c r="CX9" s="72"/>
      <c r="CY9" s="72"/>
      <c r="CZ9" s="72"/>
      <c r="DA9" s="72"/>
      <c r="DB9" s="72"/>
      <c r="DC9" s="72"/>
      <c r="DD9" s="72"/>
      <c r="DE9" s="72"/>
      <c r="DF9" s="72"/>
      <c r="DG9" s="72"/>
      <c r="DH9" s="72"/>
      <c r="DI9" s="72"/>
    </row>
    <row r="10" spans="1:113" ht="19.5" customHeight="1">
      <c r="A10" s="61">
        <v>208</v>
      </c>
      <c r="B10" s="21" t="s">
        <v>63</v>
      </c>
      <c r="C10" s="21" t="s">
        <v>66</v>
      </c>
      <c r="D10" s="61" t="s">
        <v>67</v>
      </c>
      <c r="E10" s="71">
        <f t="shared" si="0"/>
        <v>161.97</v>
      </c>
      <c r="F10" s="71">
        <f t="shared" si="4"/>
        <v>0</v>
      </c>
      <c r="G10" s="71"/>
      <c r="H10" s="71"/>
      <c r="I10" s="71"/>
      <c r="J10" s="71"/>
      <c r="K10" s="71"/>
      <c r="L10" s="71"/>
      <c r="M10" s="71"/>
      <c r="N10" s="71"/>
      <c r="O10" s="72"/>
      <c r="P10" s="72"/>
      <c r="Q10" s="72"/>
      <c r="R10" s="72"/>
      <c r="S10" s="72"/>
      <c r="T10" s="72">
        <f t="shared" si="5"/>
        <v>13.22</v>
      </c>
      <c r="U10" s="72"/>
      <c r="V10" s="72"/>
      <c r="W10" s="72"/>
      <c r="X10" s="72"/>
      <c r="Y10" s="72"/>
      <c r="Z10" s="72"/>
      <c r="AA10" s="72"/>
      <c r="AB10" s="72"/>
      <c r="AC10" s="72"/>
      <c r="AD10" s="72"/>
      <c r="AE10" s="72"/>
      <c r="AF10" s="72"/>
      <c r="AG10" s="72"/>
      <c r="AH10" s="72"/>
      <c r="AI10" s="72"/>
      <c r="AJ10" s="72"/>
      <c r="AK10" s="72"/>
      <c r="AL10" s="72"/>
      <c r="AM10" s="72"/>
      <c r="AN10" s="72"/>
      <c r="AO10" s="72"/>
      <c r="AP10" s="72"/>
      <c r="AQ10" s="72">
        <v>13.22</v>
      </c>
      <c r="AR10" s="72"/>
      <c r="AS10" s="72"/>
      <c r="AT10" s="72"/>
      <c r="AU10" s="72"/>
      <c r="AV10" s="72">
        <f t="shared" si="6"/>
        <v>148.75</v>
      </c>
      <c r="AW10" s="72"/>
      <c r="AX10" s="72"/>
      <c r="AY10" s="72"/>
      <c r="AZ10" s="72"/>
      <c r="BA10" s="72">
        <v>148.75</v>
      </c>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row>
    <row r="11" spans="1:113" ht="19.5" customHeight="1">
      <c r="A11" s="21" t="s">
        <v>68</v>
      </c>
      <c r="B11" s="21" t="s">
        <v>63</v>
      </c>
      <c r="C11" s="45" t="s">
        <v>63</v>
      </c>
      <c r="D11" s="61" t="s">
        <v>69</v>
      </c>
      <c r="E11" s="71">
        <f t="shared" si="0"/>
        <v>222.4</v>
      </c>
      <c r="F11" s="71">
        <f t="shared" si="4"/>
        <v>222.4</v>
      </c>
      <c r="G11" s="71"/>
      <c r="H11" s="71"/>
      <c r="I11" s="71"/>
      <c r="J11" s="71"/>
      <c r="K11" s="71"/>
      <c r="L11" s="71">
        <v>222.4</v>
      </c>
      <c r="M11" s="71"/>
      <c r="N11" s="71"/>
      <c r="O11" s="72"/>
      <c r="P11" s="72"/>
      <c r="Q11" s="72"/>
      <c r="R11" s="72"/>
      <c r="S11" s="72"/>
      <c r="T11" s="72">
        <f t="shared" si="5"/>
        <v>0</v>
      </c>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f t="shared" si="6"/>
        <v>0</v>
      </c>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2"/>
      <c r="DE11" s="72"/>
      <c r="DF11" s="72"/>
      <c r="DG11" s="72"/>
      <c r="DH11" s="72"/>
      <c r="DI11" s="72"/>
    </row>
    <row r="12" spans="1:113" ht="19.5" customHeight="1">
      <c r="A12" s="21" t="s">
        <v>68</v>
      </c>
      <c r="B12" s="21" t="s">
        <v>63</v>
      </c>
      <c r="C12" s="45" t="s">
        <v>79</v>
      </c>
      <c r="D12" s="61" t="s">
        <v>224</v>
      </c>
      <c r="E12" s="71">
        <f t="shared" si="0"/>
        <v>5.66</v>
      </c>
      <c r="F12" s="71">
        <f t="shared" si="4"/>
        <v>5.66</v>
      </c>
      <c r="G12" s="71"/>
      <c r="H12" s="71"/>
      <c r="I12" s="71"/>
      <c r="J12" s="71"/>
      <c r="K12" s="71"/>
      <c r="L12" s="71"/>
      <c r="M12" s="71">
        <v>5.66</v>
      </c>
      <c r="N12" s="71"/>
      <c r="O12" s="72"/>
      <c r="P12" s="72"/>
      <c r="Q12" s="72"/>
      <c r="R12" s="72"/>
      <c r="S12" s="72"/>
      <c r="T12" s="72">
        <f t="shared" si="5"/>
        <v>0</v>
      </c>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f t="shared" si="6"/>
        <v>0</v>
      </c>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row>
    <row r="13" spans="1:113" ht="19.5" customHeight="1">
      <c r="A13" s="61">
        <v>210</v>
      </c>
      <c r="B13" s="21" t="s">
        <v>70</v>
      </c>
      <c r="C13" s="21" t="s">
        <v>64</v>
      </c>
      <c r="D13" s="61" t="s">
        <v>71</v>
      </c>
      <c r="E13" s="71">
        <f t="shared" si="0"/>
        <v>19.99</v>
      </c>
      <c r="F13" s="71">
        <f t="shared" si="4"/>
        <v>19.99</v>
      </c>
      <c r="G13" s="71"/>
      <c r="H13" s="71"/>
      <c r="I13" s="71"/>
      <c r="J13" s="71"/>
      <c r="K13" s="71"/>
      <c r="L13" s="71"/>
      <c r="M13" s="71"/>
      <c r="N13" s="71">
        <v>19.99</v>
      </c>
      <c r="O13" s="72"/>
      <c r="P13" s="72"/>
      <c r="Q13" s="72"/>
      <c r="R13" s="72"/>
      <c r="S13" s="72"/>
      <c r="T13" s="72">
        <f t="shared" si="5"/>
        <v>0</v>
      </c>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f t="shared" si="6"/>
        <v>0</v>
      </c>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row>
    <row r="14" spans="1:113" ht="19.5" customHeight="1">
      <c r="A14" s="61">
        <v>210</v>
      </c>
      <c r="B14" s="21" t="s">
        <v>70</v>
      </c>
      <c r="C14" s="21" t="s">
        <v>66</v>
      </c>
      <c r="D14" s="61" t="s">
        <v>73</v>
      </c>
      <c r="E14" s="71">
        <f t="shared" si="0"/>
        <v>50.15</v>
      </c>
      <c r="F14" s="71">
        <f t="shared" si="4"/>
        <v>50.15</v>
      </c>
      <c r="G14" s="71"/>
      <c r="H14" s="71"/>
      <c r="I14" s="71"/>
      <c r="J14" s="71"/>
      <c r="K14" s="71"/>
      <c r="L14" s="71"/>
      <c r="M14" s="71"/>
      <c r="N14" s="71">
        <v>50.15</v>
      </c>
      <c r="O14" s="72"/>
      <c r="P14" s="72"/>
      <c r="Q14" s="72"/>
      <c r="R14" s="72"/>
      <c r="S14" s="72"/>
      <c r="T14" s="72">
        <f t="shared" si="5"/>
        <v>0</v>
      </c>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f t="shared" si="6"/>
        <v>0</v>
      </c>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row>
    <row r="15" spans="1:113" ht="19.5" customHeight="1">
      <c r="A15" s="61">
        <v>212</v>
      </c>
      <c r="B15" s="21" t="s">
        <v>64</v>
      </c>
      <c r="C15" s="21" t="s">
        <v>64</v>
      </c>
      <c r="D15" s="61" t="s">
        <v>74</v>
      </c>
      <c r="E15" s="71">
        <f t="shared" si="0"/>
        <v>545</v>
      </c>
      <c r="F15" s="71">
        <f t="shared" si="4"/>
        <v>320.91</v>
      </c>
      <c r="G15" s="71">
        <v>191.15</v>
      </c>
      <c r="H15" s="71">
        <v>127.68</v>
      </c>
      <c r="I15" s="71"/>
      <c r="J15" s="71"/>
      <c r="K15" s="71"/>
      <c r="L15" s="71"/>
      <c r="M15" s="71"/>
      <c r="N15" s="71"/>
      <c r="O15" s="72"/>
      <c r="P15" s="72">
        <v>2.08</v>
      </c>
      <c r="Q15" s="72"/>
      <c r="R15" s="72"/>
      <c r="S15" s="72"/>
      <c r="T15" s="72">
        <f t="shared" si="5"/>
        <v>55.730000000000004</v>
      </c>
      <c r="U15" s="72">
        <v>12.3</v>
      </c>
      <c r="V15" s="72"/>
      <c r="W15" s="72"/>
      <c r="X15" s="72"/>
      <c r="Y15" s="72">
        <v>0.46</v>
      </c>
      <c r="Z15" s="72">
        <v>3.22</v>
      </c>
      <c r="AA15" s="72">
        <v>1.92</v>
      </c>
      <c r="AB15" s="72"/>
      <c r="AC15" s="72">
        <v>2.3</v>
      </c>
      <c r="AD15" s="72">
        <v>16.6</v>
      </c>
      <c r="AE15" s="72"/>
      <c r="AF15" s="72"/>
      <c r="AG15" s="72"/>
      <c r="AH15" s="72">
        <v>2.76</v>
      </c>
      <c r="AI15" s="72">
        <v>3.68</v>
      </c>
      <c r="AJ15" s="72"/>
      <c r="AK15" s="72"/>
      <c r="AL15" s="72"/>
      <c r="AM15" s="72"/>
      <c r="AN15" s="72"/>
      <c r="AO15" s="72"/>
      <c r="AP15" s="72">
        <v>6.36</v>
      </c>
      <c r="AQ15" s="72">
        <v>6.13</v>
      </c>
      <c r="AR15" s="72"/>
      <c r="AS15" s="72"/>
      <c r="AT15" s="72"/>
      <c r="AU15" s="72"/>
      <c r="AV15" s="72">
        <f t="shared" si="6"/>
        <v>168.36</v>
      </c>
      <c r="AW15" s="72"/>
      <c r="AX15" s="72"/>
      <c r="AY15" s="72"/>
      <c r="AZ15" s="72"/>
      <c r="BA15" s="72">
        <v>2.46</v>
      </c>
      <c r="BB15" s="72"/>
      <c r="BC15" s="72"/>
      <c r="BD15" s="72"/>
      <c r="BE15" s="72">
        <v>165.9</v>
      </c>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row>
    <row r="16" spans="1:113" ht="19.5" customHeight="1">
      <c r="A16" s="45" t="s">
        <v>78</v>
      </c>
      <c r="B16" s="45" t="s">
        <v>64</v>
      </c>
      <c r="C16" s="45" t="s">
        <v>225</v>
      </c>
      <c r="D16" s="61" t="s">
        <v>226</v>
      </c>
      <c r="E16" s="71">
        <f aca="true" t="shared" si="7" ref="E16:E32">SUM(F16,T16,AV16,BH16,BM16,BZ16,CR16,CU16,DA16,DD16)</f>
        <v>79.5</v>
      </c>
      <c r="F16" s="71">
        <f t="shared" si="4"/>
        <v>0</v>
      </c>
      <c r="G16" s="71"/>
      <c r="H16" s="71"/>
      <c r="I16" s="71"/>
      <c r="J16" s="71"/>
      <c r="K16" s="71"/>
      <c r="L16" s="71"/>
      <c r="M16" s="71"/>
      <c r="N16" s="71"/>
      <c r="O16" s="72"/>
      <c r="P16" s="72"/>
      <c r="Q16" s="72"/>
      <c r="R16" s="72"/>
      <c r="S16" s="72"/>
      <c r="T16" s="72">
        <f t="shared" si="5"/>
        <v>79.5</v>
      </c>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v>79.5</v>
      </c>
      <c r="AV16" s="72">
        <f t="shared" si="6"/>
        <v>0</v>
      </c>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row>
    <row r="17" spans="1:113" ht="19.5" customHeight="1">
      <c r="A17" s="61">
        <v>212</v>
      </c>
      <c r="B17" s="21" t="s">
        <v>64</v>
      </c>
      <c r="C17" s="21" t="s">
        <v>75</v>
      </c>
      <c r="D17" s="61" t="s">
        <v>76</v>
      </c>
      <c r="E17" s="71">
        <f>SUM(F17,T17,AV17,BH17,BM17,BZ17,CR17,CU17,DA17,DD17)</f>
        <v>1000.0500000000001</v>
      </c>
      <c r="F17" s="71">
        <f t="shared" si="4"/>
        <v>686.26</v>
      </c>
      <c r="G17" s="71">
        <v>424.8</v>
      </c>
      <c r="H17" s="71">
        <v>12.09</v>
      </c>
      <c r="I17" s="71"/>
      <c r="J17" s="71"/>
      <c r="K17" s="71">
        <v>241.79</v>
      </c>
      <c r="L17" s="71"/>
      <c r="M17" s="71"/>
      <c r="N17" s="71"/>
      <c r="O17" s="72"/>
      <c r="P17" s="72">
        <v>7.58</v>
      </c>
      <c r="Q17" s="72"/>
      <c r="R17" s="72"/>
      <c r="S17" s="72"/>
      <c r="T17" s="72">
        <f t="shared" si="5"/>
        <v>200.35000000000002</v>
      </c>
      <c r="U17" s="72">
        <v>32.06</v>
      </c>
      <c r="V17" s="72"/>
      <c r="W17" s="72"/>
      <c r="X17" s="72"/>
      <c r="Y17" s="72">
        <v>1.02</v>
      </c>
      <c r="Z17" s="72">
        <v>7.13</v>
      </c>
      <c r="AA17" s="72">
        <v>0.95</v>
      </c>
      <c r="AB17" s="72"/>
      <c r="AC17" s="72">
        <v>25.09</v>
      </c>
      <c r="AD17" s="72">
        <v>30.42</v>
      </c>
      <c r="AE17" s="72"/>
      <c r="AF17" s="72"/>
      <c r="AG17" s="72"/>
      <c r="AH17" s="72">
        <v>6.11</v>
      </c>
      <c r="AI17" s="72"/>
      <c r="AJ17" s="72">
        <v>8.14</v>
      </c>
      <c r="AK17" s="72"/>
      <c r="AL17" s="72"/>
      <c r="AM17" s="72"/>
      <c r="AN17" s="72"/>
      <c r="AO17" s="72"/>
      <c r="AP17" s="72">
        <v>12.92</v>
      </c>
      <c r="AQ17" s="72">
        <v>14.08</v>
      </c>
      <c r="AR17" s="72"/>
      <c r="AS17" s="72"/>
      <c r="AT17" s="72"/>
      <c r="AU17" s="72">
        <v>62.43</v>
      </c>
      <c r="AV17" s="72">
        <f t="shared" si="6"/>
        <v>113.44000000000001</v>
      </c>
      <c r="AW17" s="72"/>
      <c r="AX17" s="72"/>
      <c r="AY17" s="72"/>
      <c r="AZ17" s="72"/>
      <c r="BA17" s="72">
        <v>1.29</v>
      </c>
      <c r="BB17" s="72"/>
      <c r="BC17" s="72"/>
      <c r="BD17" s="72"/>
      <c r="BE17" s="72">
        <v>112.15</v>
      </c>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row>
    <row r="18" spans="1:113" ht="19.5" customHeight="1">
      <c r="A18" s="61">
        <v>212</v>
      </c>
      <c r="B18" s="21" t="s">
        <v>66</v>
      </c>
      <c r="C18" s="21" t="s">
        <v>64</v>
      </c>
      <c r="D18" s="61" t="s">
        <v>77</v>
      </c>
      <c r="E18" s="71">
        <f t="shared" si="7"/>
        <v>30</v>
      </c>
      <c r="F18" s="71">
        <f t="shared" si="4"/>
        <v>0</v>
      </c>
      <c r="G18" s="71"/>
      <c r="H18" s="71"/>
      <c r="I18" s="71"/>
      <c r="J18" s="71"/>
      <c r="K18" s="71"/>
      <c r="L18" s="71"/>
      <c r="M18" s="71"/>
      <c r="N18" s="71"/>
      <c r="O18" s="72"/>
      <c r="P18" s="72"/>
      <c r="Q18" s="72"/>
      <c r="R18" s="72"/>
      <c r="S18" s="72"/>
      <c r="T18" s="72">
        <f t="shared" si="5"/>
        <v>30</v>
      </c>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v>30</v>
      </c>
      <c r="AV18" s="72">
        <f t="shared" si="6"/>
        <v>0</v>
      </c>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row>
    <row r="19" spans="1:113" ht="19.5" customHeight="1">
      <c r="A19" s="21" t="s">
        <v>78</v>
      </c>
      <c r="B19" s="21" t="s">
        <v>79</v>
      </c>
      <c r="C19" s="21" t="s">
        <v>64</v>
      </c>
      <c r="D19" s="61" t="s">
        <v>80</v>
      </c>
      <c r="E19" s="71">
        <f t="shared" si="7"/>
        <v>12</v>
      </c>
      <c r="F19" s="71">
        <f t="shared" si="4"/>
        <v>0</v>
      </c>
      <c r="G19" s="71"/>
      <c r="H19" s="71"/>
      <c r="I19" s="71"/>
      <c r="J19" s="71"/>
      <c r="K19" s="71"/>
      <c r="L19" s="71"/>
      <c r="M19" s="71"/>
      <c r="N19" s="71"/>
      <c r="O19" s="72"/>
      <c r="P19" s="72"/>
      <c r="Q19" s="72"/>
      <c r="R19" s="72"/>
      <c r="S19" s="72"/>
      <c r="T19" s="72">
        <f t="shared" si="5"/>
        <v>12</v>
      </c>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v>12</v>
      </c>
      <c r="AV19" s="72">
        <f t="shared" si="6"/>
        <v>0</v>
      </c>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row>
    <row r="20" spans="1:113" ht="19.5" customHeight="1">
      <c r="A20" s="45" t="s">
        <v>78</v>
      </c>
      <c r="B20" s="45" t="s">
        <v>75</v>
      </c>
      <c r="C20" s="45" t="s">
        <v>64</v>
      </c>
      <c r="D20" s="61" t="s">
        <v>227</v>
      </c>
      <c r="E20" s="71">
        <f t="shared" si="7"/>
        <v>81.82000000000001</v>
      </c>
      <c r="F20" s="71">
        <f t="shared" si="4"/>
        <v>55.39</v>
      </c>
      <c r="G20" s="71">
        <v>32.46</v>
      </c>
      <c r="H20" s="71">
        <v>0.95</v>
      </c>
      <c r="I20" s="71"/>
      <c r="J20" s="71"/>
      <c r="K20" s="71">
        <v>21.32</v>
      </c>
      <c r="L20" s="71"/>
      <c r="M20" s="71"/>
      <c r="N20" s="71"/>
      <c r="O20" s="72"/>
      <c r="P20" s="72">
        <v>0.66</v>
      </c>
      <c r="Q20" s="72"/>
      <c r="R20" s="72"/>
      <c r="S20" s="72"/>
      <c r="T20" s="72">
        <f t="shared" si="5"/>
        <v>10.420000000000002</v>
      </c>
      <c r="U20" s="72">
        <v>1.6</v>
      </c>
      <c r="V20" s="72"/>
      <c r="W20" s="72"/>
      <c r="X20" s="72"/>
      <c r="Y20" s="72">
        <v>0.08</v>
      </c>
      <c r="Z20" s="72">
        <v>0.56</v>
      </c>
      <c r="AA20" s="72">
        <v>0.24</v>
      </c>
      <c r="AB20" s="72"/>
      <c r="AC20" s="72">
        <v>0.4</v>
      </c>
      <c r="AD20" s="72">
        <v>2.24</v>
      </c>
      <c r="AE20" s="72"/>
      <c r="AF20" s="72"/>
      <c r="AG20" s="72"/>
      <c r="AH20" s="72">
        <v>0.48</v>
      </c>
      <c r="AI20" s="72"/>
      <c r="AJ20" s="72">
        <v>0.64</v>
      </c>
      <c r="AK20" s="72"/>
      <c r="AL20" s="72"/>
      <c r="AM20" s="72"/>
      <c r="AN20" s="72"/>
      <c r="AO20" s="72"/>
      <c r="AP20" s="72">
        <v>1.04</v>
      </c>
      <c r="AQ20" s="72">
        <v>1.14</v>
      </c>
      <c r="AR20" s="72"/>
      <c r="AS20" s="72"/>
      <c r="AT20" s="72"/>
      <c r="AU20" s="72">
        <v>2</v>
      </c>
      <c r="AV20" s="72">
        <f t="shared" si="6"/>
        <v>16.01</v>
      </c>
      <c r="AW20" s="72"/>
      <c r="AX20" s="72"/>
      <c r="AY20" s="72"/>
      <c r="AZ20" s="72"/>
      <c r="BA20" s="72"/>
      <c r="BB20" s="72"/>
      <c r="BC20" s="72"/>
      <c r="BD20" s="72"/>
      <c r="BE20" s="72">
        <v>16.01</v>
      </c>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row>
    <row r="21" spans="1:113" ht="19.5" customHeight="1">
      <c r="A21" s="21" t="s">
        <v>81</v>
      </c>
      <c r="B21" s="21" t="s">
        <v>66</v>
      </c>
      <c r="C21" s="21" t="s">
        <v>64</v>
      </c>
      <c r="D21" s="61" t="s">
        <v>82</v>
      </c>
      <c r="E21" s="71">
        <f t="shared" si="7"/>
        <v>126.94</v>
      </c>
      <c r="F21" s="71">
        <f t="shared" si="4"/>
        <v>126.94</v>
      </c>
      <c r="G21" s="71"/>
      <c r="H21" s="71"/>
      <c r="I21" s="71"/>
      <c r="J21" s="71"/>
      <c r="K21" s="71"/>
      <c r="L21" s="71"/>
      <c r="M21" s="71"/>
      <c r="N21" s="71"/>
      <c r="O21" s="72"/>
      <c r="P21" s="72"/>
      <c r="Q21" s="72">
        <v>126.94</v>
      </c>
      <c r="R21" s="72"/>
      <c r="S21" s="72"/>
      <c r="T21" s="72">
        <f t="shared" si="5"/>
        <v>0</v>
      </c>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f t="shared" si="6"/>
        <v>0</v>
      </c>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M21" s="72"/>
      <c r="CN21" s="72"/>
      <c r="CO21" s="72"/>
      <c r="CP21" s="72"/>
      <c r="CQ21" s="72"/>
      <c r="CR21" s="72"/>
      <c r="CS21" s="72"/>
      <c r="CT21" s="72"/>
      <c r="CU21" s="72"/>
      <c r="CV21" s="72"/>
      <c r="CW21" s="72"/>
      <c r="CX21" s="72"/>
      <c r="CY21" s="72"/>
      <c r="CZ21" s="72"/>
      <c r="DA21" s="72"/>
      <c r="DB21" s="72"/>
      <c r="DC21" s="72"/>
      <c r="DD21" s="72"/>
      <c r="DE21" s="72"/>
      <c r="DF21" s="72"/>
      <c r="DG21" s="72"/>
      <c r="DH21" s="72"/>
      <c r="DI21" s="72"/>
    </row>
    <row r="22" spans="1:113" ht="19.5" customHeight="1">
      <c r="A22" s="45" t="s">
        <v>81</v>
      </c>
      <c r="B22" s="45" t="s">
        <v>60</v>
      </c>
      <c r="C22" s="45" t="s">
        <v>75</v>
      </c>
      <c r="D22" s="61" t="s">
        <v>228</v>
      </c>
      <c r="E22" s="71">
        <f t="shared" si="7"/>
        <v>68.04</v>
      </c>
      <c r="F22" s="71">
        <f t="shared" si="4"/>
        <v>45.080000000000005</v>
      </c>
      <c r="G22" s="71">
        <v>24.69</v>
      </c>
      <c r="H22" s="71">
        <v>0.83</v>
      </c>
      <c r="I22" s="71"/>
      <c r="J22" s="71"/>
      <c r="K22" s="71">
        <v>19.04</v>
      </c>
      <c r="L22" s="71"/>
      <c r="M22" s="71"/>
      <c r="N22" s="71"/>
      <c r="O22" s="72"/>
      <c r="P22" s="72">
        <v>0.52</v>
      </c>
      <c r="Q22" s="72"/>
      <c r="R22" s="72"/>
      <c r="S22" s="72"/>
      <c r="T22" s="72">
        <f t="shared" si="5"/>
        <v>7.290000000000001</v>
      </c>
      <c r="U22" s="72">
        <v>1.4</v>
      </c>
      <c r="V22" s="72"/>
      <c r="W22" s="72"/>
      <c r="X22" s="72"/>
      <c r="Y22" s="72">
        <v>0.07</v>
      </c>
      <c r="Z22" s="72">
        <v>0.49</v>
      </c>
      <c r="AA22" s="72">
        <v>0.12</v>
      </c>
      <c r="AB22" s="72"/>
      <c r="AC22" s="72">
        <v>0.35</v>
      </c>
      <c r="AD22" s="72">
        <v>1.96</v>
      </c>
      <c r="AE22" s="72"/>
      <c r="AF22" s="72"/>
      <c r="AG22" s="72"/>
      <c r="AH22" s="72">
        <v>0.42</v>
      </c>
      <c r="AI22" s="72"/>
      <c r="AJ22" s="72">
        <v>0.56</v>
      </c>
      <c r="AK22" s="72"/>
      <c r="AL22" s="72"/>
      <c r="AM22" s="72"/>
      <c r="AN22" s="72"/>
      <c r="AO22" s="72"/>
      <c r="AP22" s="72">
        <v>0.83</v>
      </c>
      <c r="AQ22" s="72">
        <v>1.03</v>
      </c>
      <c r="AR22" s="72"/>
      <c r="AS22" s="72"/>
      <c r="AT22" s="72"/>
      <c r="AU22" s="72">
        <v>0.06</v>
      </c>
      <c r="AV22" s="72">
        <f t="shared" si="6"/>
        <v>15.67</v>
      </c>
      <c r="AW22" s="72"/>
      <c r="AX22" s="72"/>
      <c r="AY22" s="72"/>
      <c r="AZ22" s="72"/>
      <c r="BA22" s="72"/>
      <c r="BB22" s="72"/>
      <c r="BC22" s="72"/>
      <c r="BD22" s="72"/>
      <c r="BE22" s="72">
        <v>15.67</v>
      </c>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c r="CE22" s="72"/>
      <c r="CF22" s="72"/>
      <c r="CG22" s="72"/>
      <c r="CH22" s="72"/>
      <c r="CI22" s="72"/>
      <c r="CJ22" s="72"/>
      <c r="CK22" s="72"/>
      <c r="CL22" s="72"/>
      <c r="CM22" s="72"/>
      <c r="CN22" s="72"/>
      <c r="CO22" s="72"/>
      <c r="CP22" s="72"/>
      <c r="CQ22" s="72"/>
      <c r="CR22" s="72"/>
      <c r="CS22" s="72"/>
      <c r="CT22" s="72"/>
      <c r="CU22" s="72"/>
      <c r="CV22" s="72"/>
      <c r="CW22" s="72"/>
      <c r="CX22" s="72"/>
      <c r="CY22" s="72"/>
      <c r="CZ22" s="72"/>
      <c r="DA22" s="72"/>
      <c r="DB22" s="72"/>
      <c r="DC22" s="72"/>
      <c r="DD22" s="72"/>
      <c r="DE22" s="72"/>
      <c r="DF22" s="72"/>
      <c r="DG22" s="72"/>
      <c r="DH22" s="72"/>
      <c r="DI22" s="72"/>
    </row>
    <row r="23" spans="1:113" ht="19.5" customHeight="1">
      <c r="A23" s="45"/>
      <c r="B23" s="45"/>
      <c r="C23" s="45"/>
      <c r="D23" s="45"/>
      <c r="E23" s="71">
        <f t="shared" si="7"/>
        <v>0</v>
      </c>
      <c r="F23" s="71"/>
      <c r="G23" s="71"/>
      <c r="H23" s="71"/>
      <c r="I23" s="71"/>
      <c r="J23" s="71"/>
      <c r="K23" s="71"/>
      <c r="L23" s="71"/>
      <c r="M23" s="71"/>
      <c r="N23" s="71"/>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c r="DB23" s="72"/>
      <c r="DC23" s="72"/>
      <c r="DD23" s="72"/>
      <c r="DE23" s="72"/>
      <c r="DF23" s="72"/>
      <c r="DG23" s="72"/>
      <c r="DH23" s="72"/>
      <c r="DI23" s="72"/>
    </row>
    <row r="24" spans="1:113" ht="19.5" customHeight="1">
      <c r="A24" s="45"/>
      <c r="B24" s="45"/>
      <c r="C24" s="45"/>
      <c r="D24" s="45"/>
      <c r="E24" s="71">
        <f t="shared" si="7"/>
        <v>0</v>
      </c>
      <c r="F24" s="71"/>
      <c r="G24" s="71"/>
      <c r="H24" s="71"/>
      <c r="I24" s="71"/>
      <c r="J24" s="71"/>
      <c r="K24" s="71"/>
      <c r="L24" s="71"/>
      <c r="M24" s="71"/>
      <c r="N24" s="71"/>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c r="BZ24" s="72"/>
      <c r="CA24" s="72"/>
      <c r="CB24" s="72"/>
      <c r="CC24" s="72"/>
      <c r="CD24" s="72"/>
      <c r="CE24" s="72"/>
      <c r="CF24" s="72"/>
      <c r="CG24" s="72"/>
      <c r="CH24" s="72"/>
      <c r="CI24" s="72"/>
      <c r="CJ24" s="72"/>
      <c r="CK24" s="72"/>
      <c r="CL24" s="72"/>
      <c r="CM24" s="72"/>
      <c r="CN24" s="72"/>
      <c r="CO24" s="72"/>
      <c r="CP24" s="72"/>
      <c r="CQ24" s="72"/>
      <c r="CR24" s="72"/>
      <c r="CS24" s="72"/>
      <c r="CT24" s="72"/>
      <c r="CU24" s="72"/>
      <c r="CV24" s="72"/>
      <c r="CW24" s="72"/>
      <c r="CX24" s="72"/>
      <c r="CY24" s="72"/>
      <c r="CZ24" s="72"/>
      <c r="DA24" s="72"/>
      <c r="DB24" s="72"/>
      <c r="DC24" s="72"/>
      <c r="DD24" s="72"/>
      <c r="DE24" s="72"/>
      <c r="DF24" s="72"/>
      <c r="DG24" s="72"/>
      <c r="DH24" s="72"/>
      <c r="DI24" s="72"/>
    </row>
    <row r="25" spans="1:113" ht="19.5" customHeight="1">
      <c r="A25" s="45"/>
      <c r="B25" s="45"/>
      <c r="C25" s="45"/>
      <c r="D25" s="45"/>
      <c r="E25" s="71">
        <f t="shared" si="7"/>
        <v>0</v>
      </c>
      <c r="F25" s="71"/>
      <c r="G25" s="71"/>
      <c r="H25" s="71"/>
      <c r="I25" s="71"/>
      <c r="J25" s="71"/>
      <c r="K25" s="71"/>
      <c r="L25" s="71"/>
      <c r="M25" s="71"/>
      <c r="N25" s="71"/>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c r="CE25" s="72"/>
      <c r="CF25" s="72"/>
      <c r="CG25" s="72"/>
      <c r="CH25" s="72"/>
      <c r="CI25" s="72"/>
      <c r="CJ25" s="72"/>
      <c r="CK25" s="72"/>
      <c r="CL25" s="72"/>
      <c r="CM25" s="72"/>
      <c r="CN25" s="72"/>
      <c r="CO25" s="72"/>
      <c r="CP25" s="72"/>
      <c r="CQ25" s="72"/>
      <c r="CR25" s="72"/>
      <c r="CS25" s="72"/>
      <c r="CT25" s="72"/>
      <c r="CU25" s="72"/>
      <c r="CV25" s="72"/>
      <c r="CW25" s="72"/>
      <c r="CX25" s="72"/>
      <c r="CY25" s="72"/>
      <c r="CZ25" s="72"/>
      <c r="DA25" s="72"/>
      <c r="DB25" s="72"/>
      <c r="DC25" s="72"/>
      <c r="DD25" s="72"/>
      <c r="DE25" s="72"/>
      <c r="DF25" s="72"/>
      <c r="DG25" s="72"/>
      <c r="DH25" s="72"/>
      <c r="DI25" s="72"/>
    </row>
    <row r="26" spans="1:113" ht="19.5" customHeight="1">
      <c r="A26" s="45"/>
      <c r="B26" s="45"/>
      <c r="C26" s="45"/>
      <c r="D26" s="45"/>
      <c r="E26" s="71">
        <f t="shared" si="7"/>
        <v>0</v>
      </c>
      <c r="F26" s="71"/>
      <c r="G26" s="71"/>
      <c r="H26" s="71"/>
      <c r="I26" s="71"/>
      <c r="J26" s="71"/>
      <c r="K26" s="71"/>
      <c r="L26" s="71"/>
      <c r="M26" s="71"/>
      <c r="N26" s="71"/>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c r="CC26" s="72"/>
      <c r="CD26" s="72"/>
      <c r="CE26" s="72"/>
      <c r="CF26" s="72"/>
      <c r="CG26" s="72"/>
      <c r="CH26" s="72"/>
      <c r="CI26" s="72"/>
      <c r="CJ26" s="72"/>
      <c r="CK26" s="72"/>
      <c r="CL26" s="72"/>
      <c r="CM26" s="72"/>
      <c r="CN26" s="72"/>
      <c r="CO26" s="72"/>
      <c r="CP26" s="72"/>
      <c r="CQ26" s="72"/>
      <c r="CR26" s="72"/>
      <c r="CS26" s="72"/>
      <c r="CT26" s="72"/>
      <c r="CU26" s="72"/>
      <c r="CV26" s="72"/>
      <c r="CW26" s="72"/>
      <c r="CX26" s="72"/>
      <c r="CY26" s="72"/>
      <c r="CZ26" s="72"/>
      <c r="DA26" s="72"/>
      <c r="DB26" s="72"/>
      <c r="DC26" s="72"/>
      <c r="DD26" s="72"/>
      <c r="DE26" s="72"/>
      <c r="DF26" s="72"/>
      <c r="DG26" s="72"/>
      <c r="DH26" s="72"/>
      <c r="DI26" s="72"/>
    </row>
    <row r="27" spans="1:113" ht="19.5" customHeight="1">
      <c r="A27" s="45"/>
      <c r="B27" s="45"/>
      <c r="C27" s="45"/>
      <c r="D27" s="45"/>
      <c r="E27" s="71">
        <f t="shared" si="7"/>
        <v>0</v>
      </c>
      <c r="F27" s="71"/>
      <c r="G27" s="71"/>
      <c r="H27" s="71"/>
      <c r="I27" s="71"/>
      <c r="J27" s="71"/>
      <c r="K27" s="71"/>
      <c r="L27" s="71"/>
      <c r="M27" s="71"/>
      <c r="N27" s="71"/>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c r="CC27" s="72"/>
      <c r="CD27" s="72"/>
      <c r="CE27" s="72"/>
      <c r="CF27" s="72"/>
      <c r="CG27" s="72"/>
      <c r="CH27" s="72"/>
      <c r="CI27" s="72"/>
      <c r="CJ27" s="72"/>
      <c r="CK27" s="72"/>
      <c r="CL27" s="72"/>
      <c r="CM27" s="72"/>
      <c r="CN27" s="72"/>
      <c r="CO27" s="72"/>
      <c r="CP27" s="72"/>
      <c r="CQ27" s="72"/>
      <c r="CR27" s="72"/>
      <c r="CS27" s="72"/>
      <c r="CT27" s="72"/>
      <c r="CU27" s="72"/>
      <c r="CV27" s="72"/>
      <c r="CW27" s="72"/>
      <c r="CX27" s="72"/>
      <c r="CY27" s="72"/>
      <c r="CZ27" s="72"/>
      <c r="DA27" s="72"/>
      <c r="DB27" s="72"/>
      <c r="DC27" s="72"/>
      <c r="DD27" s="72"/>
      <c r="DE27" s="72"/>
      <c r="DF27" s="72"/>
      <c r="DG27" s="72"/>
      <c r="DH27" s="72"/>
      <c r="DI27" s="72"/>
    </row>
    <row r="28" spans="1:113" ht="19.5" customHeight="1">
      <c r="A28" s="45"/>
      <c r="B28" s="45"/>
      <c r="C28" s="45"/>
      <c r="D28" s="45"/>
      <c r="E28" s="71">
        <f t="shared" si="7"/>
        <v>0</v>
      </c>
      <c r="F28" s="71"/>
      <c r="G28" s="71"/>
      <c r="H28" s="71"/>
      <c r="I28" s="71"/>
      <c r="J28" s="71"/>
      <c r="K28" s="71"/>
      <c r="L28" s="71"/>
      <c r="M28" s="71"/>
      <c r="N28" s="71"/>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c r="CC28" s="72"/>
      <c r="CD28" s="72"/>
      <c r="CE28" s="72"/>
      <c r="CF28" s="72"/>
      <c r="CG28" s="72"/>
      <c r="CH28" s="72"/>
      <c r="CI28" s="72"/>
      <c r="CJ28" s="72"/>
      <c r="CK28" s="72"/>
      <c r="CL28" s="72"/>
      <c r="CM28" s="72"/>
      <c r="CN28" s="72"/>
      <c r="CO28" s="72"/>
      <c r="CP28" s="72"/>
      <c r="CQ28" s="72"/>
      <c r="CR28" s="72"/>
      <c r="CS28" s="72"/>
      <c r="CT28" s="72"/>
      <c r="CU28" s="72"/>
      <c r="CV28" s="72"/>
      <c r="CW28" s="72"/>
      <c r="CX28" s="72"/>
      <c r="CY28" s="72"/>
      <c r="CZ28" s="72"/>
      <c r="DA28" s="72"/>
      <c r="DB28" s="72"/>
      <c r="DC28" s="72"/>
      <c r="DD28" s="72"/>
      <c r="DE28" s="72"/>
      <c r="DF28" s="72"/>
      <c r="DG28" s="72"/>
      <c r="DH28" s="72"/>
      <c r="DI28" s="72"/>
    </row>
    <row r="29" spans="1:113" ht="19.5" customHeight="1">
      <c r="A29" s="45"/>
      <c r="B29" s="45"/>
      <c r="C29" s="45"/>
      <c r="D29" s="45"/>
      <c r="E29" s="71">
        <f t="shared" si="7"/>
        <v>0</v>
      </c>
      <c r="F29" s="71"/>
      <c r="G29" s="71"/>
      <c r="H29" s="71"/>
      <c r="I29" s="71"/>
      <c r="J29" s="71"/>
      <c r="K29" s="71"/>
      <c r="L29" s="71"/>
      <c r="M29" s="71"/>
      <c r="N29" s="71"/>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c r="CI29" s="72"/>
      <c r="CJ29" s="72"/>
      <c r="CK29" s="72"/>
      <c r="CL29" s="72"/>
      <c r="CM29" s="72"/>
      <c r="CN29" s="72"/>
      <c r="CO29" s="72"/>
      <c r="CP29" s="72"/>
      <c r="CQ29" s="72"/>
      <c r="CR29" s="72"/>
      <c r="CS29" s="72"/>
      <c r="CT29" s="72"/>
      <c r="CU29" s="72"/>
      <c r="CV29" s="72"/>
      <c r="CW29" s="72"/>
      <c r="CX29" s="72"/>
      <c r="CY29" s="72"/>
      <c r="CZ29" s="72"/>
      <c r="DA29" s="72"/>
      <c r="DB29" s="72"/>
      <c r="DC29" s="72"/>
      <c r="DD29" s="72"/>
      <c r="DE29" s="72"/>
      <c r="DF29" s="72"/>
      <c r="DG29" s="72"/>
      <c r="DH29" s="72"/>
      <c r="DI29" s="72"/>
    </row>
    <row r="30" spans="1:113" ht="19.5" customHeight="1">
      <c r="A30" s="45"/>
      <c r="B30" s="45"/>
      <c r="C30" s="45"/>
      <c r="D30" s="45"/>
      <c r="E30" s="71">
        <f t="shared" si="7"/>
        <v>0</v>
      </c>
      <c r="F30" s="71"/>
      <c r="G30" s="71"/>
      <c r="H30" s="71"/>
      <c r="I30" s="71"/>
      <c r="J30" s="71"/>
      <c r="K30" s="71"/>
      <c r="L30" s="71"/>
      <c r="M30" s="71"/>
      <c r="N30" s="71"/>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2"/>
      <c r="CB30" s="72"/>
      <c r="CC30" s="72"/>
      <c r="CD30" s="72"/>
      <c r="CE30" s="72"/>
      <c r="CF30" s="72"/>
      <c r="CG30" s="72"/>
      <c r="CH30" s="72"/>
      <c r="CI30" s="72"/>
      <c r="CJ30" s="72"/>
      <c r="CK30" s="72"/>
      <c r="CL30" s="72"/>
      <c r="CM30" s="72"/>
      <c r="CN30" s="72"/>
      <c r="CO30" s="72"/>
      <c r="CP30" s="72"/>
      <c r="CQ30" s="72"/>
      <c r="CR30" s="72"/>
      <c r="CS30" s="72"/>
      <c r="CT30" s="72"/>
      <c r="CU30" s="72"/>
      <c r="CV30" s="72"/>
      <c r="CW30" s="72"/>
      <c r="CX30" s="72"/>
      <c r="CY30" s="72"/>
      <c r="CZ30" s="72"/>
      <c r="DA30" s="72"/>
      <c r="DB30" s="72"/>
      <c r="DC30" s="72"/>
      <c r="DD30" s="72"/>
      <c r="DE30" s="72"/>
      <c r="DF30" s="72"/>
      <c r="DG30" s="72"/>
      <c r="DH30" s="72"/>
      <c r="DI30" s="72"/>
    </row>
    <row r="31" spans="1:113" ht="19.5" customHeight="1">
      <c r="A31" s="45"/>
      <c r="B31" s="45"/>
      <c r="C31" s="45"/>
      <c r="D31" s="45"/>
      <c r="E31" s="71">
        <f t="shared" si="7"/>
        <v>0</v>
      </c>
      <c r="F31" s="71"/>
      <c r="G31" s="71"/>
      <c r="H31" s="71"/>
      <c r="I31" s="71"/>
      <c r="J31" s="71"/>
      <c r="K31" s="71"/>
      <c r="L31" s="71"/>
      <c r="M31" s="71"/>
      <c r="N31" s="71"/>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c r="CA31" s="72"/>
      <c r="CB31" s="72"/>
      <c r="CC31" s="72"/>
      <c r="CD31" s="72"/>
      <c r="CE31" s="72"/>
      <c r="CF31" s="72"/>
      <c r="CG31" s="72"/>
      <c r="CH31" s="72"/>
      <c r="CI31" s="72"/>
      <c r="CJ31" s="72"/>
      <c r="CK31" s="72"/>
      <c r="CL31" s="72"/>
      <c r="CM31" s="72"/>
      <c r="CN31" s="72"/>
      <c r="CO31" s="72"/>
      <c r="CP31" s="72"/>
      <c r="CQ31" s="72"/>
      <c r="CR31" s="72"/>
      <c r="CS31" s="72"/>
      <c r="CT31" s="72"/>
      <c r="CU31" s="72"/>
      <c r="CV31" s="72"/>
      <c r="CW31" s="72"/>
      <c r="CX31" s="72"/>
      <c r="CY31" s="72"/>
      <c r="CZ31" s="72"/>
      <c r="DA31" s="72"/>
      <c r="DB31" s="72"/>
      <c r="DC31" s="72"/>
      <c r="DD31" s="72"/>
      <c r="DE31" s="72"/>
      <c r="DF31" s="72"/>
      <c r="DG31" s="72"/>
      <c r="DH31" s="72"/>
      <c r="DI31" s="72"/>
    </row>
    <row r="32" spans="1:113" ht="19.5" customHeight="1">
      <c r="A32" s="45"/>
      <c r="B32" s="45"/>
      <c r="C32" s="45"/>
      <c r="D32" s="45"/>
      <c r="E32" s="71">
        <f t="shared" si="7"/>
        <v>0</v>
      </c>
      <c r="F32" s="71"/>
      <c r="G32" s="71"/>
      <c r="H32" s="71"/>
      <c r="I32" s="71"/>
      <c r="J32" s="71"/>
      <c r="K32" s="71"/>
      <c r="L32" s="71"/>
      <c r="M32" s="71"/>
      <c r="N32" s="71"/>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c r="BS32" s="72"/>
      <c r="BT32" s="72"/>
      <c r="BU32" s="72"/>
      <c r="BV32" s="72"/>
      <c r="BW32" s="72"/>
      <c r="BX32" s="72"/>
      <c r="BY32" s="72"/>
      <c r="BZ32" s="72"/>
      <c r="CA32" s="72"/>
      <c r="CB32" s="72"/>
      <c r="CC32" s="72"/>
      <c r="CD32" s="72"/>
      <c r="CE32" s="72"/>
      <c r="CF32" s="72"/>
      <c r="CG32" s="72"/>
      <c r="CH32" s="72"/>
      <c r="CI32" s="72"/>
      <c r="CJ32" s="72"/>
      <c r="CK32" s="72"/>
      <c r="CL32" s="72"/>
      <c r="CM32" s="72"/>
      <c r="CN32" s="72"/>
      <c r="CO32" s="72"/>
      <c r="CP32" s="72"/>
      <c r="CQ32" s="72"/>
      <c r="CR32" s="72"/>
      <c r="CS32" s="72"/>
      <c r="CT32" s="72"/>
      <c r="CU32" s="72"/>
      <c r="CV32" s="72"/>
      <c r="CW32" s="72"/>
      <c r="CX32" s="72"/>
      <c r="CY32" s="72"/>
      <c r="CZ32" s="72"/>
      <c r="DA32" s="72"/>
      <c r="DB32" s="72"/>
      <c r="DC32" s="72"/>
      <c r="DD32" s="72"/>
      <c r="DE32" s="72"/>
      <c r="DF32" s="72"/>
      <c r="DG32" s="72"/>
      <c r="DH32" s="72"/>
      <c r="DI32" s="72"/>
    </row>
  </sheetData>
  <sheetProtection/>
  <mergeCells count="123">
    <mergeCell ref="A2:DI2"/>
    <mergeCell ref="A4:D4"/>
    <mergeCell ref="F4:S4"/>
    <mergeCell ref="T4:AU4"/>
    <mergeCell ref="AV4:BG4"/>
    <mergeCell ref="BH4:BL4"/>
    <mergeCell ref="BM4:BY4"/>
    <mergeCell ref="BZ4:CQ4"/>
    <mergeCell ref="CR4:CT4"/>
    <mergeCell ref="CU4:CZ4"/>
    <mergeCell ref="DA4:DC4"/>
    <mergeCell ref="DD4:DI4"/>
    <mergeCell ref="A5:C5"/>
    <mergeCell ref="D5:D6"/>
    <mergeCell ref="E4:E6"/>
    <mergeCell ref="F5:F6"/>
    <mergeCell ref="G5:G6"/>
    <mergeCell ref="H5:H6"/>
    <mergeCell ref="I5:I6"/>
    <mergeCell ref="J5:J6"/>
    <mergeCell ref="U5:U6"/>
    <mergeCell ref="V5:V6"/>
    <mergeCell ref="K5:K6"/>
    <mergeCell ref="L5:L6"/>
    <mergeCell ref="M5:M6"/>
    <mergeCell ref="N5:N6"/>
    <mergeCell ref="O5:O6"/>
    <mergeCell ref="P5:P6"/>
    <mergeCell ref="Q5:Q6"/>
    <mergeCell ref="R5:R6"/>
    <mergeCell ref="S5:S6"/>
    <mergeCell ref="T5:T6"/>
    <mergeCell ref="AG5:AG6"/>
    <mergeCell ref="AH5:AH6"/>
    <mergeCell ref="W5:W6"/>
    <mergeCell ref="X5:X6"/>
    <mergeCell ref="Y5:Y6"/>
    <mergeCell ref="Z5:Z6"/>
    <mergeCell ref="AA5:AA6"/>
    <mergeCell ref="AB5:AB6"/>
    <mergeCell ref="AO5:AO6"/>
    <mergeCell ref="AP5:AP6"/>
    <mergeCell ref="AC5:AC6"/>
    <mergeCell ref="AD5:AD6"/>
    <mergeCell ref="AE5:AE6"/>
    <mergeCell ref="AF5:AF6"/>
    <mergeCell ref="AI5:AI6"/>
    <mergeCell ref="AJ5:AJ6"/>
    <mergeCell ref="AK5:AK6"/>
    <mergeCell ref="AL5:AL6"/>
    <mergeCell ref="AM5:AM6"/>
    <mergeCell ref="AN5:AN6"/>
    <mergeCell ref="BE5:BE6"/>
    <mergeCell ref="BF5:BF6"/>
    <mergeCell ref="AU5:AU6"/>
    <mergeCell ref="AV5:AV6"/>
    <mergeCell ref="AW5:AW6"/>
    <mergeCell ref="AX5:AX6"/>
    <mergeCell ref="AY5:AY6"/>
    <mergeCell ref="AZ5:AZ6"/>
    <mergeCell ref="BA5:BA6"/>
    <mergeCell ref="BB5:BB6"/>
    <mergeCell ref="BC5:BC6"/>
    <mergeCell ref="BD5:BD6"/>
    <mergeCell ref="AQ5:AQ6"/>
    <mergeCell ref="AR5:AR6"/>
    <mergeCell ref="AS5:AS6"/>
    <mergeCell ref="AT5:AT6"/>
    <mergeCell ref="BQ5:BQ6"/>
    <mergeCell ref="BR5:BR6"/>
    <mergeCell ref="BG5:BG6"/>
    <mergeCell ref="BH5:BH6"/>
    <mergeCell ref="BI5:BI6"/>
    <mergeCell ref="BJ5:BJ6"/>
    <mergeCell ref="BK5:BK6"/>
    <mergeCell ref="BL5:BL6"/>
    <mergeCell ref="BM5:BM6"/>
    <mergeCell ref="BN5:BN6"/>
    <mergeCell ref="BO5:BO6"/>
    <mergeCell ref="BP5:BP6"/>
    <mergeCell ref="CC5:CC6"/>
    <mergeCell ref="CD5:CD6"/>
    <mergeCell ref="BS5:BS6"/>
    <mergeCell ref="BT5:BT6"/>
    <mergeCell ref="BU5:BU6"/>
    <mergeCell ref="BV5:BV6"/>
    <mergeCell ref="BW5:BW6"/>
    <mergeCell ref="BX5:BX6"/>
    <mergeCell ref="CK5:CK6"/>
    <mergeCell ref="CL5:CL6"/>
    <mergeCell ref="BY5:BY6"/>
    <mergeCell ref="BZ5:BZ6"/>
    <mergeCell ref="CA5:CA6"/>
    <mergeCell ref="CB5:CB6"/>
    <mergeCell ref="CE5:CE6"/>
    <mergeCell ref="CF5:CF6"/>
    <mergeCell ref="CG5:CG6"/>
    <mergeCell ref="CH5:CH6"/>
    <mergeCell ref="CI5:CI6"/>
    <mergeCell ref="CJ5:CJ6"/>
    <mergeCell ref="DA5:DA6"/>
    <mergeCell ref="DB5:DB6"/>
    <mergeCell ref="CQ5:CQ6"/>
    <mergeCell ref="CR5:CR6"/>
    <mergeCell ref="CS5:CS6"/>
    <mergeCell ref="CT5:CT6"/>
    <mergeCell ref="CU5:CU6"/>
    <mergeCell ref="CV5:CV6"/>
    <mergeCell ref="CW5:CW6"/>
    <mergeCell ref="CX5:CX6"/>
    <mergeCell ref="CY5:CY6"/>
    <mergeCell ref="CZ5:CZ6"/>
    <mergeCell ref="CM5:CM6"/>
    <mergeCell ref="CN5:CN6"/>
    <mergeCell ref="CO5:CO6"/>
    <mergeCell ref="CP5:CP6"/>
    <mergeCell ref="DG5:DG6"/>
    <mergeCell ref="DH5:DH6"/>
    <mergeCell ref="DI5:DI6"/>
    <mergeCell ref="DC5:DC6"/>
    <mergeCell ref="DD5:DD6"/>
    <mergeCell ref="DE5:DE6"/>
    <mergeCell ref="DF5:DF6"/>
  </mergeCells>
  <printOptions horizontalCentered="1"/>
  <pageMargins left="0.31" right="0.31" top="0.63" bottom="0.47" header="0.5" footer="0.35"/>
  <pageSetup horizontalDpi="600" verticalDpi="600" orientation="landscape" paperSize="9" scale="46"/>
</worksheet>
</file>

<file path=xl/worksheets/sheet8.xml><?xml version="1.0" encoding="utf-8"?>
<worksheet xmlns="http://schemas.openxmlformats.org/spreadsheetml/2006/main" xmlns:r="http://schemas.openxmlformats.org/officeDocument/2006/relationships">
  <dimension ref="A1:G296"/>
  <sheetViews>
    <sheetView showZeros="0" zoomScalePageLayoutView="0" workbookViewId="0" topLeftCell="A1">
      <selection activeCell="G10" sqref="G10"/>
    </sheetView>
  </sheetViews>
  <sheetFormatPr defaultColWidth="7.00390625" defaultRowHeight="14.25"/>
  <cols>
    <col min="1" max="2" width="4.125" style="1" customWidth="1"/>
    <col min="3" max="3" width="6.875" style="1" customWidth="1"/>
    <col min="4" max="4" width="54.625" style="1" customWidth="1"/>
    <col min="5" max="7" width="16.375" style="1" customWidth="1"/>
    <col min="8" max="16384" width="7.00390625" style="1" customWidth="1"/>
  </cols>
  <sheetData>
    <row r="1" spans="1:7" ht="19.5" customHeight="1">
      <c r="A1" s="62"/>
      <c r="B1" s="62"/>
      <c r="C1" s="62"/>
      <c r="D1" s="37"/>
      <c r="E1" s="62"/>
      <c r="F1" s="62"/>
      <c r="G1" s="38" t="s">
        <v>229</v>
      </c>
    </row>
    <row r="2" spans="1:7" ht="25.5" customHeight="1">
      <c r="A2" s="249" t="s">
        <v>230</v>
      </c>
      <c r="B2" s="249"/>
      <c r="C2" s="249"/>
      <c r="D2" s="249"/>
      <c r="E2" s="249"/>
      <c r="F2" s="249"/>
      <c r="G2" s="249"/>
    </row>
    <row r="3" spans="1:7" ht="19.5" customHeight="1">
      <c r="A3" s="68" t="s">
        <v>4</v>
      </c>
      <c r="B3" s="63"/>
      <c r="C3" s="63"/>
      <c r="D3" s="63"/>
      <c r="E3" s="39"/>
      <c r="F3" s="39"/>
      <c r="G3" s="8" t="s">
        <v>5</v>
      </c>
    </row>
    <row r="4" spans="1:7" ht="19.5" customHeight="1">
      <c r="A4" s="279" t="s">
        <v>231</v>
      </c>
      <c r="B4" s="292"/>
      <c r="C4" s="292"/>
      <c r="D4" s="280"/>
      <c r="E4" s="293" t="s">
        <v>85</v>
      </c>
      <c r="F4" s="252"/>
      <c r="G4" s="252"/>
    </row>
    <row r="5" spans="1:7" ht="19.5" customHeight="1">
      <c r="A5" s="269" t="s">
        <v>44</v>
      </c>
      <c r="B5" s="271"/>
      <c r="C5" s="278" t="s">
        <v>45</v>
      </c>
      <c r="D5" s="281" t="s">
        <v>142</v>
      </c>
      <c r="E5" s="252" t="s">
        <v>34</v>
      </c>
      <c r="F5" s="259" t="s">
        <v>232</v>
      </c>
      <c r="G5" s="295" t="s">
        <v>233</v>
      </c>
    </row>
    <row r="6" spans="1:7" ht="33.75" customHeight="1">
      <c r="A6" s="64" t="s">
        <v>54</v>
      </c>
      <c r="B6" s="65" t="s">
        <v>55</v>
      </c>
      <c r="C6" s="268"/>
      <c r="D6" s="294"/>
      <c r="E6" s="253"/>
      <c r="F6" s="260"/>
      <c r="G6" s="285"/>
    </row>
    <row r="7" spans="1:7" ht="19.5" customHeight="1">
      <c r="A7" s="21" t="s">
        <v>113</v>
      </c>
      <c r="B7" s="45" t="s">
        <v>113</v>
      </c>
      <c r="C7" s="66" t="s">
        <v>113</v>
      </c>
      <c r="D7" s="21" t="s">
        <v>34</v>
      </c>
      <c r="E7" s="58">
        <v>2211.53</v>
      </c>
      <c r="F7" s="58">
        <v>1995.05</v>
      </c>
      <c r="G7" s="22">
        <v>216.48</v>
      </c>
    </row>
    <row r="8" spans="1:7" ht="19.5" customHeight="1">
      <c r="A8" s="21"/>
      <c r="B8" s="45"/>
      <c r="C8" s="66"/>
      <c r="D8" s="21" t="s">
        <v>58</v>
      </c>
      <c r="E8" s="58">
        <v>704.73</v>
      </c>
      <c r="F8" s="58">
        <v>627.99</v>
      </c>
      <c r="G8" s="22">
        <v>76.74</v>
      </c>
    </row>
    <row r="9" spans="1:7" ht="19.5" customHeight="1">
      <c r="A9" s="21"/>
      <c r="B9" s="45"/>
      <c r="C9" s="66"/>
      <c r="D9" s="21" t="s">
        <v>234</v>
      </c>
      <c r="E9" s="58">
        <v>443.37</v>
      </c>
      <c r="F9" s="58">
        <v>443.37</v>
      </c>
      <c r="G9" s="22"/>
    </row>
    <row r="10" spans="1:7" ht="19.5" customHeight="1">
      <c r="A10" s="21" t="s">
        <v>235</v>
      </c>
      <c r="B10" s="45" t="s">
        <v>64</v>
      </c>
      <c r="C10" s="21" t="s">
        <v>61</v>
      </c>
      <c r="D10" s="21" t="s">
        <v>236</v>
      </c>
      <c r="E10" s="58">
        <f>SUM(F10:G10)</f>
        <v>188.53</v>
      </c>
      <c r="F10" s="58">
        <v>188.53</v>
      </c>
      <c r="G10" s="22"/>
    </row>
    <row r="11" spans="1:7" ht="19.5" customHeight="1">
      <c r="A11" s="21" t="s">
        <v>235</v>
      </c>
      <c r="B11" s="45" t="s">
        <v>66</v>
      </c>
      <c r="C11" s="21" t="s">
        <v>61</v>
      </c>
      <c r="D11" s="21" t="s">
        <v>237</v>
      </c>
      <c r="E11" s="58">
        <f aca="true" t="shared" si="0" ref="E11:E32">SUM(F11:G11)</f>
        <v>88.05</v>
      </c>
      <c r="F11" s="58">
        <v>88.05</v>
      </c>
      <c r="G11" s="22"/>
    </row>
    <row r="12" spans="1:7" ht="19.5" customHeight="1">
      <c r="A12" s="21" t="s">
        <v>235</v>
      </c>
      <c r="B12" s="45" t="s">
        <v>238</v>
      </c>
      <c r="C12" s="21" t="s">
        <v>61</v>
      </c>
      <c r="D12" s="21" t="s">
        <v>147</v>
      </c>
      <c r="E12" s="58">
        <f t="shared" si="0"/>
        <v>43.78</v>
      </c>
      <c r="F12" s="58">
        <v>43.78</v>
      </c>
      <c r="G12" s="22"/>
    </row>
    <row r="13" spans="1:7" ht="19.5" customHeight="1">
      <c r="A13" s="21" t="s">
        <v>235</v>
      </c>
      <c r="B13" s="45" t="s">
        <v>59</v>
      </c>
      <c r="C13" s="21" t="s">
        <v>61</v>
      </c>
      <c r="D13" s="21" t="s">
        <v>239</v>
      </c>
      <c r="E13" s="58">
        <f t="shared" si="0"/>
        <v>64.09</v>
      </c>
      <c r="F13" s="58">
        <v>64.09</v>
      </c>
      <c r="G13" s="22"/>
    </row>
    <row r="14" spans="1:7" ht="19.5" customHeight="1">
      <c r="A14" s="21" t="s">
        <v>235</v>
      </c>
      <c r="B14" s="45" t="s">
        <v>240</v>
      </c>
      <c r="C14" s="21" t="s">
        <v>61</v>
      </c>
      <c r="D14" s="21" t="s">
        <v>241</v>
      </c>
      <c r="E14" s="58">
        <f t="shared" si="0"/>
        <v>20.35</v>
      </c>
      <c r="F14" s="58">
        <v>20.35</v>
      </c>
      <c r="G14" s="22"/>
    </row>
    <row r="15" spans="1:7" ht="19.5" customHeight="1">
      <c r="A15" s="21" t="s">
        <v>235</v>
      </c>
      <c r="B15" s="45" t="s">
        <v>242</v>
      </c>
      <c r="C15" s="21" t="s">
        <v>61</v>
      </c>
      <c r="D15" s="21" t="s">
        <v>152</v>
      </c>
      <c r="E15" s="58">
        <f t="shared" si="0"/>
        <v>2</v>
      </c>
      <c r="F15" s="58">
        <v>2</v>
      </c>
      <c r="G15" s="22"/>
    </row>
    <row r="16" spans="1:7" ht="19.5" customHeight="1">
      <c r="A16" s="21" t="s">
        <v>235</v>
      </c>
      <c r="B16" s="45" t="s">
        <v>243</v>
      </c>
      <c r="C16" s="21" t="s">
        <v>61</v>
      </c>
      <c r="D16" s="21" t="s">
        <v>117</v>
      </c>
      <c r="E16" s="58">
        <f t="shared" si="0"/>
        <v>36.57</v>
      </c>
      <c r="F16" s="58">
        <v>36.57</v>
      </c>
      <c r="G16" s="22"/>
    </row>
    <row r="17" spans="1:7" ht="19.5" customHeight="1">
      <c r="A17" s="21" t="s">
        <v>113</v>
      </c>
      <c r="B17" s="45" t="s">
        <v>113</v>
      </c>
      <c r="C17" s="66" t="s">
        <v>113</v>
      </c>
      <c r="D17" s="21" t="s">
        <v>244</v>
      </c>
      <c r="E17" s="58">
        <v>76.74</v>
      </c>
      <c r="F17" s="58"/>
      <c r="G17" s="22">
        <v>76.74</v>
      </c>
    </row>
    <row r="18" spans="1:7" ht="19.5" customHeight="1">
      <c r="A18" s="21" t="s">
        <v>245</v>
      </c>
      <c r="B18" s="45" t="s">
        <v>64</v>
      </c>
      <c r="C18" s="21" t="s">
        <v>61</v>
      </c>
      <c r="D18" s="21" t="s">
        <v>246</v>
      </c>
      <c r="E18" s="58">
        <f t="shared" si="0"/>
        <v>14.1</v>
      </c>
      <c r="F18" s="58"/>
      <c r="G18" s="22">
        <v>14.1</v>
      </c>
    </row>
    <row r="19" spans="1:7" ht="19.5" customHeight="1">
      <c r="A19" s="21" t="s">
        <v>245</v>
      </c>
      <c r="B19" s="45" t="s">
        <v>63</v>
      </c>
      <c r="C19" s="21" t="s">
        <v>61</v>
      </c>
      <c r="D19" s="21" t="s">
        <v>247</v>
      </c>
      <c r="E19" s="58">
        <f t="shared" si="0"/>
        <v>0.47</v>
      </c>
      <c r="F19" s="58"/>
      <c r="G19" s="22">
        <v>0.47</v>
      </c>
    </row>
    <row r="20" spans="1:7" ht="19.5" customHeight="1">
      <c r="A20" s="21" t="s">
        <v>245</v>
      </c>
      <c r="B20" s="45" t="s">
        <v>79</v>
      </c>
      <c r="C20" s="21" t="s">
        <v>61</v>
      </c>
      <c r="D20" s="21" t="s">
        <v>248</v>
      </c>
      <c r="E20" s="58">
        <f t="shared" si="0"/>
        <v>3.29</v>
      </c>
      <c r="F20" s="58"/>
      <c r="G20" s="22">
        <v>3.29</v>
      </c>
    </row>
    <row r="21" spans="1:7" ht="19.5" customHeight="1">
      <c r="A21" s="21" t="s">
        <v>245</v>
      </c>
      <c r="B21" s="45" t="s">
        <v>238</v>
      </c>
      <c r="C21" s="21" t="s">
        <v>61</v>
      </c>
      <c r="D21" s="21" t="s">
        <v>249</v>
      </c>
      <c r="E21" s="58">
        <f t="shared" si="0"/>
        <v>1.8</v>
      </c>
      <c r="F21" s="58"/>
      <c r="G21" s="22">
        <v>1.8</v>
      </c>
    </row>
    <row r="22" spans="1:7" ht="19.5" customHeight="1">
      <c r="A22" s="21" t="s">
        <v>245</v>
      </c>
      <c r="B22" s="45" t="s">
        <v>250</v>
      </c>
      <c r="C22" s="21" t="s">
        <v>61</v>
      </c>
      <c r="D22" s="21" t="s">
        <v>251</v>
      </c>
      <c r="E22" s="58">
        <f t="shared" si="0"/>
        <v>2.35</v>
      </c>
      <c r="F22" s="58"/>
      <c r="G22" s="22">
        <v>2.35</v>
      </c>
    </row>
    <row r="23" spans="1:7" ht="19.5" customHeight="1">
      <c r="A23" s="21" t="s">
        <v>245</v>
      </c>
      <c r="B23" s="45" t="s">
        <v>70</v>
      </c>
      <c r="C23" s="21" t="s">
        <v>61</v>
      </c>
      <c r="D23" s="21" t="s">
        <v>252</v>
      </c>
      <c r="E23" s="58">
        <f t="shared" si="0"/>
        <v>18.8</v>
      </c>
      <c r="F23" s="58"/>
      <c r="G23" s="22">
        <v>18.8</v>
      </c>
    </row>
    <row r="24" spans="1:7" ht="19.5" customHeight="1">
      <c r="A24" s="21" t="s">
        <v>245</v>
      </c>
      <c r="B24" s="45" t="s">
        <v>253</v>
      </c>
      <c r="C24" s="21" t="s">
        <v>61</v>
      </c>
      <c r="D24" s="21" t="s">
        <v>121</v>
      </c>
      <c r="E24" s="58">
        <f t="shared" si="0"/>
        <v>2.82</v>
      </c>
      <c r="F24" s="58"/>
      <c r="G24" s="22">
        <v>2.82</v>
      </c>
    </row>
    <row r="25" spans="1:7" ht="19.5" customHeight="1">
      <c r="A25" s="21" t="s">
        <v>245</v>
      </c>
      <c r="B25" s="45" t="s">
        <v>254</v>
      </c>
      <c r="C25" s="21" t="s">
        <v>61</v>
      </c>
      <c r="D25" s="21" t="s">
        <v>122</v>
      </c>
      <c r="E25" s="58">
        <f t="shared" si="0"/>
        <v>4.57</v>
      </c>
      <c r="F25" s="58"/>
      <c r="G25" s="22">
        <v>4.57</v>
      </c>
    </row>
    <row r="26" spans="1:7" ht="19.5" customHeight="1">
      <c r="A26" s="21" t="s">
        <v>245</v>
      </c>
      <c r="B26" s="45" t="s">
        <v>255</v>
      </c>
      <c r="C26" s="21" t="s">
        <v>61</v>
      </c>
      <c r="D26" s="21" t="s">
        <v>123</v>
      </c>
      <c r="E26" s="58">
        <f t="shared" si="0"/>
        <v>3.76</v>
      </c>
      <c r="F26" s="58"/>
      <c r="G26" s="22">
        <v>3.76</v>
      </c>
    </row>
    <row r="27" spans="1:7" ht="19.5" customHeight="1">
      <c r="A27" s="21" t="s">
        <v>245</v>
      </c>
      <c r="B27" s="45" t="s">
        <v>256</v>
      </c>
      <c r="C27" s="21" t="s">
        <v>61</v>
      </c>
      <c r="D27" s="21" t="s">
        <v>257</v>
      </c>
      <c r="E27" s="58">
        <f t="shared" si="0"/>
        <v>6.09</v>
      </c>
      <c r="F27" s="58"/>
      <c r="G27" s="22">
        <v>6.09</v>
      </c>
    </row>
    <row r="28" spans="1:7" ht="19.5" customHeight="1">
      <c r="A28" s="21" t="s">
        <v>245</v>
      </c>
      <c r="B28" s="45" t="s">
        <v>258</v>
      </c>
      <c r="C28" s="21" t="s">
        <v>61</v>
      </c>
      <c r="D28" s="21" t="s">
        <v>259</v>
      </c>
      <c r="E28" s="58">
        <f t="shared" si="0"/>
        <v>16.63</v>
      </c>
      <c r="F28" s="58"/>
      <c r="G28" s="22">
        <v>16.63</v>
      </c>
    </row>
    <row r="29" spans="1:7" ht="19.5" customHeight="1">
      <c r="A29" s="21" t="s">
        <v>245</v>
      </c>
      <c r="B29" s="45" t="s">
        <v>75</v>
      </c>
      <c r="C29" s="21" t="s">
        <v>61</v>
      </c>
      <c r="D29" s="21" t="s">
        <v>124</v>
      </c>
      <c r="E29" s="58">
        <f t="shared" si="0"/>
        <v>2.06</v>
      </c>
      <c r="F29" s="58"/>
      <c r="G29" s="22">
        <v>2.06</v>
      </c>
    </row>
    <row r="30" spans="1:7" ht="19.5" customHeight="1">
      <c r="A30" s="21" t="s">
        <v>113</v>
      </c>
      <c r="B30" s="45" t="s">
        <v>113</v>
      </c>
      <c r="C30" s="66" t="s">
        <v>113</v>
      </c>
      <c r="D30" s="21" t="s">
        <v>128</v>
      </c>
      <c r="E30" s="58">
        <v>184.62</v>
      </c>
      <c r="F30" s="58">
        <v>184.62</v>
      </c>
      <c r="G30" s="22"/>
    </row>
    <row r="31" spans="1:7" ht="19.5" customHeight="1">
      <c r="A31" s="21" t="s">
        <v>260</v>
      </c>
      <c r="B31" s="45" t="s">
        <v>63</v>
      </c>
      <c r="C31" s="21" t="s">
        <v>61</v>
      </c>
      <c r="D31" s="21" t="s">
        <v>261</v>
      </c>
      <c r="E31" s="58">
        <f t="shared" si="0"/>
        <v>88.68</v>
      </c>
      <c r="F31" s="58">
        <v>88.68</v>
      </c>
      <c r="G31" s="22"/>
    </row>
    <row r="32" spans="1:7" ht="19.5" customHeight="1">
      <c r="A32" s="21" t="s">
        <v>260</v>
      </c>
      <c r="B32" s="45" t="s">
        <v>75</v>
      </c>
      <c r="C32" s="21" t="s">
        <v>61</v>
      </c>
      <c r="D32" s="21" t="s">
        <v>262</v>
      </c>
      <c r="E32" s="58">
        <f t="shared" si="0"/>
        <v>95.94</v>
      </c>
      <c r="F32" s="22">
        <v>95.94</v>
      </c>
      <c r="G32" s="22"/>
    </row>
    <row r="33" spans="1:7" s="126" customFormat="1" ht="19.5" customHeight="1">
      <c r="A33" s="21" t="s">
        <v>113</v>
      </c>
      <c r="B33" s="45" t="s">
        <v>113</v>
      </c>
      <c r="C33" s="66" t="s">
        <v>113</v>
      </c>
      <c r="D33" s="21" t="s">
        <v>420</v>
      </c>
      <c r="E33" s="58">
        <v>39.51</v>
      </c>
      <c r="F33" s="133">
        <v>29.97</v>
      </c>
      <c r="G33" s="22">
        <v>9.54</v>
      </c>
    </row>
    <row r="34" spans="1:7" s="126" customFormat="1" ht="19.5" customHeight="1">
      <c r="A34" s="21" t="s">
        <v>356</v>
      </c>
      <c r="B34" s="45" t="s">
        <v>357</v>
      </c>
      <c r="C34" s="66" t="s">
        <v>358</v>
      </c>
      <c r="D34" s="21" t="s">
        <v>359</v>
      </c>
      <c r="E34" s="134">
        <v>13.0308</v>
      </c>
      <c r="F34" s="134">
        <v>13.0308</v>
      </c>
      <c r="G34" s="22"/>
    </row>
    <row r="35" spans="1:7" s="126" customFormat="1" ht="19.5" customHeight="1">
      <c r="A35" s="21" t="s">
        <v>356</v>
      </c>
      <c r="B35" s="45" t="s">
        <v>360</v>
      </c>
      <c r="C35" s="66" t="s">
        <v>358</v>
      </c>
      <c r="D35" s="21" t="s">
        <v>361</v>
      </c>
      <c r="E35" s="134">
        <v>0.36</v>
      </c>
      <c r="F35" s="134">
        <v>0.3564</v>
      </c>
      <c r="G35" s="22"/>
    </row>
    <row r="36" spans="1:7" s="126" customFormat="1" ht="19.5" customHeight="1">
      <c r="A36" s="21" t="s">
        <v>356</v>
      </c>
      <c r="B36" s="45" t="s">
        <v>362</v>
      </c>
      <c r="C36" s="66" t="s">
        <v>358</v>
      </c>
      <c r="D36" s="21" t="s">
        <v>363</v>
      </c>
      <c r="E36" s="135">
        <v>8.2235</v>
      </c>
      <c r="F36" s="135">
        <v>8.2235</v>
      </c>
      <c r="G36" s="22"/>
    </row>
    <row r="37" spans="1:7" s="126" customFormat="1" ht="19.5" customHeight="1">
      <c r="A37" s="21" t="s">
        <v>356</v>
      </c>
      <c r="B37" s="45" t="s">
        <v>364</v>
      </c>
      <c r="C37" s="66" t="s">
        <v>358</v>
      </c>
      <c r="D37" s="21" t="s">
        <v>365</v>
      </c>
      <c r="E37" s="134">
        <v>4.3219</v>
      </c>
      <c r="F37" s="134">
        <v>4.3219</v>
      </c>
      <c r="G37" s="22"/>
    </row>
    <row r="38" spans="1:7" s="126" customFormat="1" ht="19.5" customHeight="1">
      <c r="A38" s="21" t="s">
        <v>356</v>
      </c>
      <c r="B38" s="45" t="s">
        <v>366</v>
      </c>
      <c r="C38" s="66" t="s">
        <v>358</v>
      </c>
      <c r="D38" s="21" t="s">
        <v>367</v>
      </c>
      <c r="E38" s="134">
        <v>1.30959</v>
      </c>
      <c r="F38" s="134">
        <v>1.30959</v>
      </c>
      <c r="G38" s="22"/>
    </row>
    <row r="39" spans="1:7" s="126" customFormat="1" ht="19.5" customHeight="1">
      <c r="A39" s="21" t="s">
        <v>356</v>
      </c>
      <c r="B39" s="45" t="s">
        <v>368</v>
      </c>
      <c r="C39" s="66" t="s">
        <v>358</v>
      </c>
      <c r="D39" s="21" t="s">
        <v>369</v>
      </c>
      <c r="E39" s="135">
        <v>0.259313</v>
      </c>
      <c r="F39" s="135">
        <v>0.259313</v>
      </c>
      <c r="G39" s="22"/>
    </row>
    <row r="40" spans="1:7" s="126" customFormat="1" ht="19.5" customHeight="1">
      <c r="A40" s="21" t="s">
        <v>356</v>
      </c>
      <c r="B40" s="45" t="s">
        <v>370</v>
      </c>
      <c r="C40" s="66" t="s">
        <v>358</v>
      </c>
      <c r="D40" s="21" t="s">
        <v>371</v>
      </c>
      <c r="E40" s="134">
        <v>2.462832</v>
      </c>
      <c r="F40" s="134">
        <v>2.462832</v>
      </c>
      <c r="G40" s="22"/>
    </row>
    <row r="41" spans="1:7" s="126" customFormat="1" ht="19.5" customHeight="1">
      <c r="A41" s="21" t="s">
        <v>372</v>
      </c>
      <c r="B41" s="45" t="s">
        <v>357</v>
      </c>
      <c r="C41" s="66" t="s">
        <v>358</v>
      </c>
      <c r="D41" s="21" t="s">
        <v>373</v>
      </c>
      <c r="E41" s="136">
        <v>0.6</v>
      </c>
      <c r="F41" s="58"/>
      <c r="G41" s="136">
        <v>0.6</v>
      </c>
    </row>
    <row r="42" spans="1:7" s="126" customFormat="1" ht="19.5" customHeight="1">
      <c r="A42" s="21" t="s">
        <v>374</v>
      </c>
      <c r="B42" s="45" t="s">
        <v>375</v>
      </c>
      <c r="C42" s="66" t="s">
        <v>376</v>
      </c>
      <c r="D42" s="21" t="s">
        <v>377</v>
      </c>
      <c r="E42" s="136">
        <v>0.03</v>
      </c>
      <c r="F42" s="58"/>
      <c r="G42" s="136">
        <v>0.03</v>
      </c>
    </row>
    <row r="43" spans="1:7" s="126" customFormat="1" ht="19.5" customHeight="1">
      <c r="A43" s="21" t="s">
        <v>374</v>
      </c>
      <c r="B43" s="45" t="s">
        <v>378</v>
      </c>
      <c r="C43" s="66" t="s">
        <v>376</v>
      </c>
      <c r="D43" s="21" t="s">
        <v>379</v>
      </c>
      <c r="E43" s="136">
        <v>0.21</v>
      </c>
      <c r="F43" s="58"/>
      <c r="G43" s="136">
        <v>0.21</v>
      </c>
    </row>
    <row r="44" spans="1:7" s="126" customFormat="1" ht="19.5" customHeight="1">
      <c r="A44" s="21" t="s">
        <v>374</v>
      </c>
      <c r="B44" s="45" t="s">
        <v>380</v>
      </c>
      <c r="C44" s="66" t="s">
        <v>376</v>
      </c>
      <c r="D44" s="21" t="s">
        <v>381</v>
      </c>
      <c r="E44" s="136">
        <v>0.12</v>
      </c>
      <c r="F44" s="58"/>
      <c r="G44" s="136">
        <v>0.12</v>
      </c>
    </row>
    <row r="45" spans="1:7" s="126" customFormat="1" ht="19.5" customHeight="1">
      <c r="A45" s="21" t="s">
        <v>374</v>
      </c>
      <c r="B45" s="45" t="s">
        <v>382</v>
      </c>
      <c r="C45" s="66" t="s">
        <v>376</v>
      </c>
      <c r="D45" s="21" t="s">
        <v>383</v>
      </c>
      <c r="E45" s="136">
        <v>0.15</v>
      </c>
      <c r="F45" s="58"/>
      <c r="G45" s="136">
        <v>0.15</v>
      </c>
    </row>
    <row r="46" spans="1:7" s="126" customFormat="1" ht="19.5" customHeight="1">
      <c r="A46" s="21" t="s">
        <v>374</v>
      </c>
      <c r="B46" s="45" t="s">
        <v>384</v>
      </c>
      <c r="C46" s="66" t="s">
        <v>376</v>
      </c>
      <c r="D46" s="21" t="s">
        <v>385</v>
      </c>
      <c r="E46" s="136">
        <v>0.84</v>
      </c>
      <c r="F46" s="58"/>
      <c r="G46" s="136">
        <v>0.84</v>
      </c>
    </row>
    <row r="47" spans="1:7" s="126" customFormat="1" ht="19.5" customHeight="1">
      <c r="A47" s="21" t="s">
        <v>374</v>
      </c>
      <c r="B47" s="45" t="s">
        <v>386</v>
      </c>
      <c r="C47" s="66" t="s">
        <v>376</v>
      </c>
      <c r="D47" s="21" t="s">
        <v>387</v>
      </c>
      <c r="E47" s="136">
        <v>0.18</v>
      </c>
      <c r="F47" s="58"/>
      <c r="G47" s="136">
        <v>0.18</v>
      </c>
    </row>
    <row r="48" spans="1:7" s="126" customFormat="1" ht="19.5" customHeight="1">
      <c r="A48" s="21" t="s">
        <v>374</v>
      </c>
      <c r="B48" s="45" t="s">
        <v>388</v>
      </c>
      <c r="C48" s="66" t="s">
        <v>376</v>
      </c>
      <c r="D48" s="21" t="s">
        <v>389</v>
      </c>
      <c r="E48" s="136">
        <v>0.307854</v>
      </c>
      <c r="F48" s="58"/>
      <c r="G48" s="136">
        <v>0.307854</v>
      </c>
    </row>
    <row r="49" spans="1:7" s="126" customFormat="1" ht="19.5" customHeight="1">
      <c r="A49" s="21" t="s">
        <v>374</v>
      </c>
      <c r="B49" s="45" t="s">
        <v>390</v>
      </c>
      <c r="C49" s="66" t="s">
        <v>376</v>
      </c>
      <c r="D49" s="21" t="s">
        <v>391</v>
      </c>
      <c r="E49" s="136">
        <v>0.24</v>
      </c>
      <c r="F49" s="58"/>
      <c r="G49" s="136">
        <v>0.24</v>
      </c>
    </row>
    <row r="50" spans="1:7" s="126" customFormat="1" ht="19.5" customHeight="1">
      <c r="A50" s="21" t="s">
        <v>374</v>
      </c>
      <c r="B50" s="45" t="s">
        <v>392</v>
      </c>
      <c r="C50" s="66" t="s">
        <v>376</v>
      </c>
      <c r="D50" s="21" t="s">
        <v>393</v>
      </c>
      <c r="E50" s="136">
        <v>0.41</v>
      </c>
      <c r="F50" s="58"/>
      <c r="G50" s="136">
        <v>0.410472</v>
      </c>
    </row>
    <row r="51" spans="1:7" s="126" customFormat="1" ht="19.5" customHeight="1">
      <c r="A51" s="21" t="s">
        <v>374</v>
      </c>
      <c r="B51" s="45" t="s">
        <v>394</v>
      </c>
      <c r="C51" s="66" t="s">
        <v>376</v>
      </c>
      <c r="D51" s="21" t="s">
        <v>395</v>
      </c>
      <c r="E51" s="136">
        <v>0.456078</v>
      </c>
      <c r="F51" s="58"/>
      <c r="G51" s="136">
        <v>0.456078</v>
      </c>
    </row>
    <row r="52" spans="1:7" s="126" customFormat="1" ht="19.5" customHeight="1">
      <c r="A52" s="21" t="s">
        <v>396</v>
      </c>
      <c r="B52" s="45" t="s">
        <v>382</v>
      </c>
      <c r="C52" s="66" t="s">
        <v>376</v>
      </c>
      <c r="D52" s="21" t="s">
        <v>397</v>
      </c>
      <c r="E52" s="58">
        <v>6</v>
      </c>
      <c r="F52" s="58">
        <v>6</v>
      </c>
      <c r="G52" s="136"/>
    </row>
    <row r="53" spans="1:7" ht="19.5" customHeight="1">
      <c r="A53" s="21" t="s">
        <v>113</v>
      </c>
      <c r="B53" s="45" t="s">
        <v>113</v>
      </c>
      <c r="C53" s="66" t="s">
        <v>113</v>
      </c>
      <c r="D53" s="61" t="s">
        <v>419</v>
      </c>
      <c r="E53" s="58">
        <f aca="true" t="shared" si="1" ref="E53:E96">SUM(F53:G53)</f>
        <v>70.04</v>
      </c>
      <c r="F53" s="58">
        <v>70.04</v>
      </c>
      <c r="G53" s="22"/>
    </row>
    <row r="54" spans="1:7" ht="19.5" customHeight="1">
      <c r="A54" s="142" t="s">
        <v>235</v>
      </c>
      <c r="B54" s="146" t="s">
        <v>64</v>
      </c>
      <c r="C54" s="66" t="s">
        <v>403</v>
      </c>
      <c r="D54" s="142" t="s">
        <v>236</v>
      </c>
      <c r="E54" s="58">
        <f t="shared" si="1"/>
        <v>20.76</v>
      </c>
      <c r="F54" s="58">
        <v>20.76</v>
      </c>
      <c r="G54" s="22"/>
    </row>
    <row r="55" spans="1:7" ht="19.5" customHeight="1">
      <c r="A55" s="142" t="s">
        <v>235</v>
      </c>
      <c r="B55" s="146" t="s">
        <v>66</v>
      </c>
      <c r="C55" s="66" t="s">
        <v>403</v>
      </c>
      <c r="D55" s="142" t="s">
        <v>237</v>
      </c>
      <c r="E55" s="58">
        <f t="shared" si="1"/>
        <v>0.6</v>
      </c>
      <c r="F55" s="58">
        <v>0.6</v>
      </c>
      <c r="G55" s="22"/>
    </row>
    <row r="56" spans="1:7" ht="19.5" customHeight="1">
      <c r="A56" s="142" t="s">
        <v>444</v>
      </c>
      <c r="B56" s="146" t="s">
        <v>445</v>
      </c>
      <c r="C56" s="66" t="s">
        <v>443</v>
      </c>
      <c r="D56" s="142" t="s">
        <v>446</v>
      </c>
      <c r="E56" s="58">
        <f t="shared" si="1"/>
        <v>14.91</v>
      </c>
      <c r="F56" s="58">
        <v>14.91</v>
      </c>
      <c r="G56" s="22"/>
    </row>
    <row r="57" spans="1:7" ht="19.5" customHeight="1">
      <c r="A57" s="142" t="s">
        <v>235</v>
      </c>
      <c r="B57" s="146" t="s">
        <v>59</v>
      </c>
      <c r="C57" s="66" t="s">
        <v>443</v>
      </c>
      <c r="D57" s="142" t="s">
        <v>239</v>
      </c>
      <c r="E57" s="58">
        <f t="shared" si="1"/>
        <v>6.88</v>
      </c>
      <c r="F57" s="58">
        <v>6.88</v>
      </c>
      <c r="G57" s="22"/>
    </row>
    <row r="58" spans="1:7" ht="19.5" customHeight="1">
      <c r="A58" s="142" t="s">
        <v>235</v>
      </c>
      <c r="B58" s="146" t="s">
        <v>240</v>
      </c>
      <c r="C58" s="66" t="s">
        <v>443</v>
      </c>
      <c r="D58" s="142" t="s">
        <v>241</v>
      </c>
      <c r="E58" s="58">
        <f t="shared" si="1"/>
        <v>2.21</v>
      </c>
      <c r="F58" s="58">
        <v>2.21</v>
      </c>
      <c r="G58" s="22"/>
    </row>
    <row r="59" spans="1:7" ht="19.5" customHeight="1">
      <c r="A59" s="142" t="s">
        <v>235</v>
      </c>
      <c r="B59" s="146" t="s">
        <v>242</v>
      </c>
      <c r="C59" s="66" t="s">
        <v>443</v>
      </c>
      <c r="D59" s="142" t="s">
        <v>447</v>
      </c>
      <c r="E59" s="58">
        <f t="shared" si="1"/>
        <v>0.41</v>
      </c>
      <c r="F59" s="58">
        <v>0.41</v>
      </c>
      <c r="G59" s="22"/>
    </row>
    <row r="60" spans="1:7" ht="19.5" customHeight="1">
      <c r="A60" s="142" t="s">
        <v>235</v>
      </c>
      <c r="B60" s="146" t="s">
        <v>243</v>
      </c>
      <c r="C60" s="66" t="s">
        <v>443</v>
      </c>
      <c r="D60" s="142" t="s">
        <v>117</v>
      </c>
      <c r="E60" s="58">
        <f t="shared" si="1"/>
        <v>3.92</v>
      </c>
      <c r="F60" s="58">
        <v>3.92</v>
      </c>
      <c r="G60" s="22"/>
    </row>
    <row r="61" spans="1:7" ht="19.5" customHeight="1">
      <c r="A61" s="142" t="s">
        <v>245</v>
      </c>
      <c r="B61" s="146" t="s">
        <v>64</v>
      </c>
      <c r="C61" s="66" t="s">
        <v>443</v>
      </c>
      <c r="D61" s="142" t="s">
        <v>246</v>
      </c>
      <c r="E61" s="58">
        <f t="shared" si="1"/>
        <v>1</v>
      </c>
      <c r="F61" s="58">
        <v>1</v>
      </c>
      <c r="G61" s="22"/>
    </row>
    <row r="62" spans="1:7" ht="19.5" customHeight="1">
      <c r="A62" s="142" t="s">
        <v>245</v>
      </c>
      <c r="B62" s="146" t="s">
        <v>63</v>
      </c>
      <c r="C62" s="66" t="s">
        <v>443</v>
      </c>
      <c r="D62" s="142" t="s">
        <v>247</v>
      </c>
      <c r="E62" s="58">
        <f t="shared" si="1"/>
        <v>0.05</v>
      </c>
      <c r="F62" s="58">
        <v>0.05</v>
      </c>
      <c r="G62" s="22"/>
    </row>
    <row r="63" spans="1:7" ht="19.5" customHeight="1">
      <c r="A63" s="142" t="s">
        <v>245</v>
      </c>
      <c r="B63" s="146" t="s">
        <v>79</v>
      </c>
      <c r="C63" s="66" t="s">
        <v>443</v>
      </c>
      <c r="D63" s="142" t="s">
        <v>248</v>
      </c>
      <c r="E63" s="58">
        <f t="shared" si="1"/>
        <v>0.35</v>
      </c>
      <c r="F63" s="58">
        <v>0.35</v>
      </c>
      <c r="G63" s="22"/>
    </row>
    <row r="64" spans="1:7" ht="19.5" customHeight="1">
      <c r="A64" s="142" t="s">
        <v>245</v>
      </c>
      <c r="B64" s="146" t="s">
        <v>238</v>
      </c>
      <c r="C64" s="66" t="s">
        <v>443</v>
      </c>
      <c r="D64" s="142" t="s">
        <v>249</v>
      </c>
      <c r="E64" s="58">
        <f t="shared" si="1"/>
        <v>0.12</v>
      </c>
      <c r="F64" s="58">
        <v>0.12</v>
      </c>
      <c r="G64" s="22"/>
    </row>
    <row r="65" spans="1:7" ht="19.5" customHeight="1">
      <c r="A65" s="142" t="s">
        <v>448</v>
      </c>
      <c r="B65" s="146" t="s">
        <v>449</v>
      </c>
      <c r="C65" s="66" t="s">
        <v>443</v>
      </c>
      <c r="D65" s="142" t="s">
        <v>450</v>
      </c>
      <c r="E65" s="58">
        <f t="shared" si="1"/>
        <v>0.25</v>
      </c>
      <c r="F65" s="58">
        <v>0.25</v>
      </c>
      <c r="G65" s="22"/>
    </row>
    <row r="66" spans="1:7" ht="19.5" customHeight="1">
      <c r="A66" s="142" t="s">
        <v>245</v>
      </c>
      <c r="B66" s="146" t="s">
        <v>70</v>
      </c>
      <c r="C66" s="66" t="s">
        <v>443</v>
      </c>
      <c r="D66" s="142" t="s">
        <v>252</v>
      </c>
      <c r="E66" s="58">
        <f t="shared" si="1"/>
        <v>1.4</v>
      </c>
      <c r="F66" s="58">
        <v>1.4</v>
      </c>
      <c r="G66" s="22"/>
    </row>
    <row r="67" spans="1:7" ht="19.5" customHeight="1">
      <c r="A67" s="142" t="s">
        <v>448</v>
      </c>
      <c r="B67" s="146" t="s">
        <v>451</v>
      </c>
      <c r="C67" s="66" t="s">
        <v>443</v>
      </c>
      <c r="D67" s="142" t="s">
        <v>452</v>
      </c>
      <c r="E67" s="58">
        <f t="shared" si="1"/>
        <v>0.3</v>
      </c>
      <c r="F67" s="58">
        <v>0.3</v>
      </c>
      <c r="G67" s="22"/>
    </row>
    <row r="68" spans="1:7" ht="19.5" customHeight="1">
      <c r="A68" s="142" t="s">
        <v>245</v>
      </c>
      <c r="B68" s="146" t="s">
        <v>254</v>
      </c>
      <c r="C68" s="66" t="s">
        <v>443</v>
      </c>
      <c r="D68" s="142" t="s">
        <v>122</v>
      </c>
      <c r="E68" s="58">
        <f t="shared" si="1"/>
        <v>0.49</v>
      </c>
      <c r="F68" s="58">
        <v>0.49</v>
      </c>
      <c r="G68" s="22"/>
    </row>
    <row r="69" spans="1:7" ht="19.5" customHeight="1">
      <c r="A69" s="142" t="s">
        <v>448</v>
      </c>
      <c r="B69" s="146" t="s">
        <v>453</v>
      </c>
      <c r="C69" s="66" t="s">
        <v>443</v>
      </c>
      <c r="D69" s="142" t="s">
        <v>454</v>
      </c>
      <c r="E69" s="58">
        <f t="shared" si="1"/>
        <v>0.4</v>
      </c>
      <c r="F69" s="58">
        <v>0.4</v>
      </c>
      <c r="G69" s="22"/>
    </row>
    <row r="70" spans="1:7" ht="19.5" customHeight="1">
      <c r="A70" s="142" t="s">
        <v>245</v>
      </c>
      <c r="B70" s="146" t="s">
        <v>256</v>
      </c>
      <c r="C70" s="66" t="s">
        <v>443</v>
      </c>
      <c r="D70" s="142" t="s">
        <v>257</v>
      </c>
      <c r="E70" s="58">
        <f t="shared" si="1"/>
        <v>0.66</v>
      </c>
      <c r="F70" s="58">
        <v>0.66</v>
      </c>
      <c r="G70" s="22"/>
    </row>
    <row r="71" spans="1:7" ht="19.5" customHeight="1">
      <c r="A71" s="142" t="s">
        <v>245</v>
      </c>
      <c r="B71" s="146" t="s">
        <v>258</v>
      </c>
      <c r="C71" s="66" t="s">
        <v>443</v>
      </c>
      <c r="D71" s="142" t="s">
        <v>259</v>
      </c>
      <c r="E71" s="58">
        <f t="shared" si="1"/>
        <v>0.66</v>
      </c>
      <c r="F71" s="58">
        <v>0.66</v>
      </c>
      <c r="G71" s="22"/>
    </row>
    <row r="72" spans="1:7" ht="19.5" customHeight="1">
      <c r="A72" s="142" t="s">
        <v>245</v>
      </c>
      <c r="B72" s="146" t="s">
        <v>75</v>
      </c>
      <c r="C72" s="66" t="s">
        <v>443</v>
      </c>
      <c r="D72" s="142" t="s">
        <v>124</v>
      </c>
      <c r="E72" s="58">
        <f t="shared" si="1"/>
        <v>0.12</v>
      </c>
      <c r="F72" s="58">
        <v>0.12</v>
      </c>
      <c r="G72" s="22"/>
    </row>
    <row r="73" spans="1:7" ht="19.5" customHeight="1">
      <c r="A73" s="142" t="s">
        <v>455</v>
      </c>
      <c r="B73" s="146" t="s">
        <v>456</v>
      </c>
      <c r="C73" s="66" t="s">
        <v>443</v>
      </c>
      <c r="D73" s="142" t="s">
        <v>457</v>
      </c>
      <c r="E73" s="58">
        <f t="shared" si="1"/>
        <v>4.55</v>
      </c>
      <c r="F73" s="58">
        <v>4.55</v>
      </c>
      <c r="G73" s="22"/>
    </row>
    <row r="74" spans="1:7" ht="19.5" customHeight="1">
      <c r="A74" s="21" t="s">
        <v>455</v>
      </c>
      <c r="B74" s="45" t="s">
        <v>449</v>
      </c>
      <c r="C74" s="66" t="s">
        <v>443</v>
      </c>
      <c r="D74" s="21" t="s">
        <v>458</v>
      </c>
      <c r="E74" s="58">
        <f t="shared" si="1"/>
        <v>10</v>
      </c>
      <c r="F74" s="58">
        <v>10</v>
      </c>
      <c r="G74" s="22"/>
    </row>
    <row r="75" spans="1:7" ht="19.5" customHeight="1">
      <c r="A75" s="21" t="s">
        <v>113</v>
      </c>
      <c r="B75" s="45" t="s">
        <v>113</v>
      </c>
      <c r="C75" s="66" t="s">
        <v>113</v>
      </c>
      <c r="D75" s="61" t="s">
        <v>463</v>
      </c>
      <c r="E75" s="58">
        <f t="shared" si="1"/>
        <v>55.84</v>
      </c>
      <c r="F75" s="58">
        <v>55.84</v>
      </c>
      <c r="G75" s="22"/>
    </row>
    <row r="76" spans="1:7" ht="19.5" customHeight="1">
      <c r="A76" s="142" t="s">
        <v>235</v>
      </c>
      <c r="B76" s="146" t="s">
        <v>64</v>
      </c>
      <c r="C76" s="66" t="s">
        <v>492</v>
      </c>
      <c r="D76" s="142" t="s">
        <v>236</v>
      </c>
      <c r="E76" s="58">
        <f t="shared" si="1"/>
        <v>16.55</v>
      </c>
      <c r="F76" s="58">
        <v>16.55</v>
      </c>
      <c r="G76" s="22"/>
    </row>
    <row r="77" spans="1:7" ht="19.5" customHeight="1">
      <c r="A77" s="142" t="s">
        <v>235</v>
      </c>
      <c r="B77" s="146" t="s">
        <v>66</v>
      </c>
      <c r="C77" s="66" t="s">
        <v>492</v>
      </c>
      <c r="D77" s="142" t="s">
        <v>237</v>
      </c>
      <c r="E77" s="58">
        <f t="shared" si="1"/>
        <v>0.48</v>
      </c>
      <c r="F77" s="58">
        <v>0.48</v>
      </c>
      <c r="G77" s="22"/>
    </row>
    <row r="78" spans="1:7" ht="19.5" customHeight="1">
      <c r="A78" s="142" t="s">
        <v>480</v>
      </c>
      <c r="B78" s="146" t="s">
        <v>481</v>
      </c>
      <c r="C78" s="66" t="s">
        <v>783</v>
      </c>
      <c r="D78" s="142" t="s">
        <v>446</v>
      </c>
      <c r="E78" s="58">
        <f t="shared" si="1"/>
        <v>10.69</v>
      </c>
      <c r="F78" s="58">
        <v>10.69</v>
      </c>
      <c r="G78" s="22"/>
    </row>
    <row r="79" spans="1:7" ht="19.5" customHeight="1">
      <c r="A79" s="142" t="s">
        <v>235</v>
      </c>
      <c r="B79" s="146" t="s">
        <v>59</v>
      </c>
      <c r="C79" s="66" t="s">
        <v>783</v>
      </c>
      <c r="D79" s="142" t="s">
        <v>239</v>
      </c>
      <c r="E79" s="58">
        <f t="shared" si="1"/>
        <v>5.54</v>
      </c>
      <c r="F79" s="58">
        <v>5.54</v>
      </c>
      <c r="G79" s="22"/>
    </row>
    <row r="80" spans="1:7" ht="19.5" customHeight="1">
      <c r="A80" s="142" t="s">
        <v>235</v>
      </c>
      <c r="B80" s="146" t="s">
        <v>240</v>
      </c>
      <c r="C80" s="66" t="s">
        <v>783</v>
      </c>
      <c r="D80" s="142" t="s">
        <v>241</v>
      </c>
      <c r="E80" s="58">
        <f t="shared" si="1"/>
        <v>1.67</v>
      </c>
      <c r="F80" s="58">
        <v>1.67</v>
      </c>
      <c r="G80" s="22"/>
    </row>
    <row r="81" spans="1:7" ht="19.5" customHeight="1">
      <c r="A81" s="142" t="s">
        <v>235</v>
      </c>
      <c r="B81" s="146" t="s">
        <v>242</v>
      </c>
      <c r="C81" s="66" t="s">
        <v>783</v>
      </c>
      <c r="D81" s="142" t="s">
        <v>447</v>
      </c>
      <c r="E81" s="58">
        <f t="shared" si="1"/>
        <v>0.33</v>
      </c>
      <c r="F81" s="58">
        <v>0.33</v>
      </c>
      <c r="G81" s="22"/>
    </row>
    <row r="82" spans="1:7" ht="19.5" customHeight="1">
      <c r="A82" s="142" t="s">
        <v>235</v>
      </c>
      <c r="B82" s="146" t="s">
        <v>243</v>
      </c>
      <c r="C82" s="66" t="s">
        <v>783</v>
      </c>
      <c r="D82" s="142" t="s">
        <v>117</v>
      </c>
      <c r="E82" s="58">
        <f t="shared" si="1"/>
        <v>3.16</v>
      </c>
      <c r="F82" s="58">
        <v>3.16</v>
      </c>
      <c r="G82" s="22"/>
    </row>
    <row r="83" spans="1:7" ht="19.5" customHeight="1">
      <c r="A83" s="142" t="s">
        <v>245</v>
      </c>
      <c r="B83" s="146" t="s">
        <v>64</v>
      </c>
      <c r="C83" s="66" t="s">
        <v>783</v>
      </c>
      <c r="D83" s="142" t="s">
        <v>246</v>
      </c>
      <c r="E83" s="58">
        <f t="shared" si="1"/>
        <v>0.8</v>
      </c>
      <c r="F83" s="58">
        <v>0.8</v>
      </c>
      <c r="G83" s="22"/>
    </row>
    <row r="84" spans="1:7" ht="19.5" customHeight="1">
      <c r="A84" s="142" t="s">
        <v>245</v>
      </c>
      <c r="B84" s="146" t="s">
        <v>63</v>
      </c>
      <c r="C84" s="66" t="s">
        <v>783</v>
      </c>
      <c r="D84" s="142" t="s">
        <v>247</v>
      </c>
      <c r="E84" s="58">
        <f t="shared" si="1"/>
        <v>0.04</v>
      </c>
      <c r="F84" s="58">
        <v>0.04</v>
      </c>
      <c r="G84" s="22"/>
    </row>
    <row r="85" spans="1:7" ht="19.5" customHeight="1">
      <c r="A85" s="142" t="s">
        <v>245</v>
      </c>
      <c r="B85" s="146" t="s">
        <v>79</v>
      </c>
      <c r="C85" s="66" t="s">
        <v>783</v>
      </c>
      <c r="D85" s="142" t="s">
        <v>248</v>
      </c>
      <c r="E85" s="58">
        <f t="shared" si="1"/>
        <v>0.28</v>
      </c>
      <c r="F85" s="58">
        <v>0.28</v>
      </c>
      <c r="G85" s="22"/>
    </row>
    <row r="86" spans="1:7" ht="19.5" customHeight="1">
      <c r="A86" s="142" t="s">
        <v>245</v>
      </c>
      <c r="B86" s="146" t="s">
        <v>238</v>
      </c>
      <c r="C86" s="66" t="s">
        <v>783</v>
      </c>
      <c r="D86" s="142" t="s">
        <v>249</v>
      </c>
      <c r="E86" s="58">
        <f t="shared" si="1"/>
        <v>0.12</v>
      </c>
      <c r="F86" s="58">
        <v>0.12</v>
      </c>
      <c r="G86" s="22"/>
    </row>
    <row r="87" spans="1:7" ht="19.5" customHeight="1">
      <c r="A87" s="142" t="s">
        <v>482</v>
      </c>
      <c r="B87" s="146" t="s">
        <v>483</v>
      </c>
      <c r="C87" s="66" t="s">
        <v>783</v>
      </c>
      <c r="D87" s="142" t="s">
        <v>484</v>
      </c>
      <c r="E87" s="58">
        <f t="shared" si="1"/>
        <v>0.2</v>
      </c>
      <c r="F87" s="58">
        <v>0.2</v>
      </c>
      <c r="G87" s="22"/>
    </row>
    <row r="88" spans="1:7" ht="19.5" customHeight="1">
      <c r="A88" s="142" t="s">
        <v>245</v>
      </c>
      <c r="B88" s="146" t="s">
        <v>70</v>
      </c>
      <c r="C88" s="66" t="s">
        <v>783</v>
      </c>
      <c r="D88" s="142" t="s">
        <v>252</v>
      </c>
      <c r="E88" s="58">
        <f t="shared" si="1"/>
        <v>1.12</v>
      </c>
      <c r="F88" s="58">
        <v>1.12</v>
      </c>
      <c r="G88" s="22"/>
    </row>
    <row r="89" spans="1:7" ht="19.5" customHeight="1">
      <c r="A89" s="142" t="s">
        <v>482</v>
      </c>
      <c r="B89" s="146" t="s">
        <v>485</v>
      </c>
      <c r="C89" s="66" t="s">
        <v>783</v>
      </c>
      <c r="D89" s="142" t="s">
        <v>486</v>
      </c>
      <c r="E89" s="58">
        <f t="shared" si="1"/>
        <v>0.24</v>
      </c>
      <c r="F89" s="58">
        <v>0.24</v>
      </c>
      <c r="G89" s="22"/>
    </row>
    <row r="90" spans="1:7" ht="19.5" customHeight="1">
      <c r="A90" s="142" t="s">
        <v>245</v>
      </c>
      <c r="B90" s="146" t="s">
        <v>254</v>
      </c>
      <c r="C90" s="66" t="s">
        <v>783</v>
      </c>
      <c r="D90" s="142" t="s">
        <v>122</v>
      </c>
      <c r="E90" s="58">
        <f t="shared" si="1"/>
        <v>0.4</v>
      </c>
      <c r="F90" s="58">
        <v>0.4</v>
      </c>
      <c r="G90" s="22"/>
    </row>
    <row r="91" spans="1:7" ht="19.5" customHeight="1">
      <c r="A91" s="142" t="s">
        <v>482</v>
      </c>
      <c r="B91" s="146" t="s">
        <v>487</v>
      </c>
      <c r="C91" s="66" t="s">
        <v>783</v>
      </c>
      <c r="D91" s="142" t="s">
        <v>488</v>
      </c>
      <c r="E91" s="58">
        <f t="shared" si="1"/>
        <v>0.32</v>
      </c>
      <c r="F91" s="58">
        <v>0.32</v>
      </c>
      <c r="G91" s="22"/>
    </row>
    <row r="92" spans="1:7" ht="19.5" customHeight="1">
      <c r="A92" s="142" t="s">
        <v>245</v>
      </c>
      <c r="B92" s="146" t="s">
        <v>256</v>
      </c>
      <c r="C92" s="66" t="s">
        <v>783</v>
      </c>
      <c r="D92" s="142" t="s">
        <v>257</v>
      </c>
      <c r="E92" s="58">
        <f t="shared" si="1"/>
        <v>0.53</v>
      </c>
      <c r="F92" s="58">
        <v>0.53</v>
      </c>
      <c r="G92" s="22"/>
    </row>
    <row r="93" spans="1:7" ht="19.5" customHeight="1">
      <c r="A93" s="142" t="s">
        <v>245</v>
      </c>
      <c r="B93" s="146" t="s">
        <v>258</v>
      </c>
      <c r="C93" s="66" t="s">
        <v>783</v>
      </c>
      <c r="D93" s="142" t="s">
        <v>259</v>
      </c>
      <c r="E93" s="58">
        <f t="shared" si="1"/>
        <v>1.08</v>
      </c>
      <c r="F93" s="58">
        <v>1.08</v>
      </c>
      <c r="G93" s="22"/>
    </row>
    <row r="94" spans="1:7" ht="19.5" customHeight="1">
      <c r="A94" s="142" t="s">
        <v>245</v>
      </c>
      <c r="B94" s="146" t="s">
        <v>75</v>
      </c>
      <c r="C94" s="66" t="s">
        <v>783</v>
      </c>
      <c r="D94" s="142" t="s">
        <v>124</v>
      </c>
      <c r="E94" s="58">
        <f t="shared" si="1"/>
        <v>0.09</v>
      </c>
      <c r="F94" s="58">
        <v>0.09</v>
      </c>
      <c r="G94" s="22"/>
    </row>
    <row r="95" spans="1:7" ht="19.5" customHeight="1">
      <c r="A95" s="142" t="s">
        <v>489</v>
      </c>
      <c r="B95" s="146" t="s">
        <v>329</v>
      </c>
      <c r="C95" s="66" t="s">
        <v>783</v>
      </c>
      <c r="D95" s="142" t="s">
        <v>490</v>
      </c>
      <c r="E95" s="58">
        <f t="shared" si="1"/>
        <v>4.2</v>
      </c>
      <c r="F95" s="58">
        <v>4.2</v>
      </c>
      <c r="G95" s="22"/>
    </row>
    <row r="96" spans="1:7" ht="19.5" customHeight="1">
      <c r="A96" s="21" t="s">
        <v>489</v>
      </c>
      <c r="B96" s="45" t="s">
        <v>483</v>
      </c>
      <c r="C96" s="66" t="s">
        <v>783</v>
      </c>
      <c r="D96" s="21" t="s">
        <v>491</v>
      </c>
      <c r="E96" s="58">
        <f t="shared" si="1"/>
        <v>8</v>
      </c>
      <c r="F96" s="58">
        <v>8</v>
      </c>
      <c r="G96" s="22"/>
    </row>
    <row r="97" spans="1:7" s="103" customFormat="1" ht="19.5" customHeight="1">
      <c r="A97" s="21" t="s">
        <v>113</v>
      </c>
      <c r="B97" s="45" t="s">
        <v>113</v>
      </c>
      <c r="C97" s="66" t="s">
        <v>113</v>
      </c>
      <c r="D97" s="61" t="s">
        <v>500</v>
      </c>
      <c r="E97" s="58">
        <v>132</v>
      </c>
      <c r="F97" s="58">
        <v>120.86</v>
      </c>
      <c r="G97" s="22">
        <v>11.14</v>
      </c>
    </row>
    <row r="98" spans="1:7" s="103" customFormat="1" ht="19.5" customHeight="1">
      <c r="A98" s="21" t="s">
        <v>113</v>
      </c>
      <c r="B98" s="45" t="s">
        <v>113</v>
      </c>
      <c r="C98" s="66" t="s">
        <v>113</v>
      </c>
      <c r="D98" s="21" t="s">
        <v>234</v>
      </c>
      <c r="E98" s="58">
        <v>96.66</v>
      </c>
      <c r="F98" s="58">
        <v>96.66</v>
      </c>
      <c r="G98" s="22"/>
    </row>
    <row r="99" spans="1:7" s="103" customFormat="1" ht="19.5" customHeight="1">
      <c r="A99" s="21" t="s">
        <v>235</v>
      </c>
      <c r="B99" s="45" t="s">
        <v>64</v>
      </c>
      <c r="C99" s="66" t="s">
        <v>493</v>
      </c>
      <c r="D99" s="21" t="s">
        <v>236</v>
      </c>
      <c r="E99" s="58">
        <v>41.85</v>
      </c>
      <c r="F99" s="58">
        <v>41.85</v>
      </c>
      <c r="G99" s="22"/>
    </row>
    <row r="100" spans="1:7" s="103" customFormat="1" ht="19.5" customHeight="1">
      <c r="A100" s="21" t="s">
        <v>235</v>
      </c>
      <c r="B100" s="45" t="s">
        <v>66</v>
      </c>
      <c r="C100" s="66" t="s">
        <v>493</v>
      </c>
      <c r="D100" s="21" t="s">
        <v>237</v>
      </c>
      <c r="E100" s="58">
        <v>1.19</v>
      </c>
      <c r="F100" s="58">
        <v>1.19</v>
      </c>
      <c r="G100" s="22"/>
    </row>
    <row r="101" spans="1:7" s="103" customFormat="1" ht="19.5" customHeight="1">
      <c r="A101" s="21" t="s">
        <v>235</v>
      </c>
      <c r="B101" s="45" t="s">
        <v>238</v>
      </c>
      <c r="C101" s="66" t="s">
        <v>493</v>
      </c>
      <c r="D101" s="21" t="s">
        <v>147</v>
      </c>
      <c r="E101" s="58">
        <v>26.83</v>
      </c>
      <c r="F101" s="58">
        <v>26.83</v>
      </c>
      <c r="G101" s="22"/>
    </row>
    <row r="102" spans="1:7" s="103" customFormat="1" ht="19.5" customHeight="1">
      <c r="A102" s="21" t="s">
        <v>235</v>
      </c>
      <c r="B102" s="45" t="s">
        <v>59</v>
      </c>
      <c r="C102" s="66" t="s">
        <v>493</v>
      </c>
      <c r="D102" s="21" t="s">
        <v>239</v>
      </c>
      <c r="E102" s="58">
        <v>13.81</v>
      </c>
      <c r="F102" s="58">
        <v>13.81</v>
      </c>
      <c r="G102" s="22"/>
    </row>
    <row r="103" spans="1:7" s="103" customFormat="1" ht="19.5" customHeight="1">
      <c r="A103" s="21" t="s">
        <v>235</v>
      </c>
      <c r="B103" s="45" t="s">
        <v>240</v>
      </c>
      <c r="C103" s="66" t="s">
        <v>493</v>
      </c>
      <c r="D103" s="21" t="s">
        <v>241</v>
      </c>
      <c r="E103" s="58">
        <v>4.27</v>
      </c>
      <c r="F103" s="58">
        <v>4.27</v>
      </c>
      <c r="G103" s="22"/>
    </row>
    <row r="104" spans="1:7" s="103" customFormat="1" ht="19.5" customHeight="1">
      <c r="A104" s="21" t="s">
        <v>235</v>
      </c>
      <c r="B104" s="45" t="s">
        <v>243</v>
      </c>
      <c r="C104" s="66" t="s">
        <v>493</v>
      </c>
      <c r="D104" s="21" t="s">
        <v>117</v>
      </c>
      <c r="E104" s="58">
        <v>7.88</v>
      </c>
      <c r="F104" s="58">
        <v>7.88</v>
      </c>
      <c r="G104" s="22"/>
    </row>
    <row r="105" spans="1:7" s="103" customFormat="1" ht="19.5" customHeight="1">
      <c r="A105" s="21" t="s">
        <v>235</v>
      </c>
      <c r="B105" s="45" t="s">
        <v>242</v>
      </c>
      <c r="C105" s="66" t="s">
        <v>493</v>
      </c>
      <c r="D105" s="21" t="s">
        <v>447</v>
      </c>
      <c r="E105" s="58">
        <v>0.83</v>
      </c>
      <c r="F105" s="58">
        <v>0.83</v>
      </c>
      <c r="G105" s="22"/>
    </row>
    <row r="106" spans="1:7" s="103" customFormat="1" ht="19.5" customHeight="1">
      <c r="A106" s="21"/>
      <c r="B106" s="45"/>
      <c r="C106" s="66"/>
      <c r="D106" s="21" t="s">
        <v>244</v>
      </c>
      <c r="E106" s="58">
        <v>11.14</v>
      </c>
      <c r="F106" s="58"/>
      <c r="G106" s="22">
        <v>11.14</v>
      </c>
    </row>
    <row r="107" spans="1:7" s="103" customFormat="1" ht="19.5" customHeight="1">
      <c r="A107" s="21" t="s">
        <v>245</v>
      </c>
      <c r="B107" s="45" t="s">
        <v>64</v>
      </c>
      <c r="C107" s="66" t="s">
        <v>493</v>
      </c>
      <c r="D107" s="21" t="s">
        <v>246</v>
      </c>
      <c r="E107" s="22">
        <v>2</v>
      </c>
      <c r="F107" s="58"/>
      <c r="G107" s="22">
        <v>2</v>
      </c>
    </row>
    <row r="108" spans="1:7" s="103" customFormat="1" ht="19.5" customHeight="1">
      <c r="A108" s="21" t="s">
        <v>245</v>
      </c>
      <c r="B108" s="45" t="s">
        <v>63</v>
      </c>
      <c r="C108" s="66" t="s">
        <v>493</v>
      </c>
      <c r="D108" s="21" t="s">
        <v>247</v>
      </c>
      <c r="E108" s="22">
        <v>0.1</v>
      </c>
      <c r="F108" s="58"/>
      <c r="G108" s="22">
        <v>0.1</v>
      </c>
    </row>
    <row r="109" spans="1:7" s="103" customFormat="1" ht="19.5" customHeight="1">
      <c r="A109" s="21" t="s">
        <v>245</v>
      </c>
      <c r="B109" s="45" t="s">
        <v>79</v>
      </c>
      <c r="C109" s="66" t="s">
        <v>493</v>
      </c>
      <c r="D109" s="21" t="s">
        <v>248</v>
      </c>
      <c r="E109" s="22">
        <v>0.7</v>
      </c>
      <c r="F109" s="58"/>
      <c r="G109" s="22">
        <v>0.7</v>
      </c>
    </row>
    <row r="110" spans="1:7" s="103" customFormat="1" ht="19.5" customHeight="1">
      <c r="A110" s="21" t="s">
        <v>245</v>
      </c>
      <c r="B110" s="45" t="s">
        <v>238</v>
      </c>
      <c r="C110" s="66" t="s">
        <v>493</v>
      </c>
      <c r="D110" s="21" t="s">
        <v>249</v>
      </c>
      <c r="E110" s="22">
        <v>0.12</v>
      </c>
      <c r="F110" s="58"/>
      <c r="G110" s="22">
        <v>0.12</v>
      </c>
    </row>
    <row r="111" spans="1:7" s="103" customFormat="1" ht="19.5" customHeight="1">
      <c r="A111" s="21" t="s">
        <v>245</v>
      </c>
      <c r="B111" s="45" t="s">
        <v>250</v>
      </c>
      <c r="C111" s="66" t="s">
        <v>493</v>
      </c>
      <c r="D111" s="21" t="s">
        <v>251</v>
      </c>
      <c r="E111" s="22">
        <v>0.5</v>
      </c>
      <c r="F111" s="58"/>
      <c r="G111" s="22">
        <v>0.5</v>
      </c>
    </row>
    <row r="112" spans="1:7" s="103" customFormat="1" ht="19.5" customHeight="1">
      <c r="A112" s="21" t="s">
        <v>245</v>
      </c>
      <c r="B112" s="45" t="s">
        <v>70</v>
      </c>
      <c r="C112" s="66" t="s">
        <v>493</v>
      </c>
      <c r="D112" s="21" t="s">
        <v>252</v>
      </c>
      <c r="E112" s="22">
        <v>2</v>
      </c>
      <c r="F112" s="58"/>
      <c r="G112" s="22">
        <v>2</v>
      </c>
    </row>
    <row r="113" spans="1:7" s="103" customFormat="1" ht="19.5" customHeight="1">
      <c r="A113" s="21" t="s">
        <v>245</v>
      </c>
      <c r="B113" s="45" t="s">
        <v>253</v>
      </c>
      <c r="C113" s="66" t="s">
        <v>493</v>
      </c>
      <c r="D113" s="21" t="s">
        <v>121</v>
      </c>
      <c r="E113" s="22">
        <v>0.6</v>
      </c>
      <c r="F113" s="58"/>
      <c r="G113" s="22">
        <v>0.6</v>
      </c>
    </row>
    <row r="114" spans="1:7" s="103" customFormat="1" ht="19.5" customHeight="1">
      <c r="A114" s="21" t="s">
        <v>245</v>
      </c>
      <c r="B114" s="45" t="s">
        <v>254</v>
      </c>
      <c r="C114" s="66" t="s">
        <v>493</v>
      </c>
      <c r="D114" s="21" t="s">
        <v>122</v>
      </c>
      <c r="E114" s="22">
        <v>0.98</v>
      </c>
      <c r="F114" s="58"/>
      <c r="G114" s="22">
        <v>0.98</v>
      </c>
    </row>
    <row r="115" spans="1:7" s="103" customFormat="1" ht="19.5" customHeight="1">
      <c r="A115" s="21" t="s">
        <v>245</v>
      </c>
      <c r="B115" s="45" t="s">
        <v>255</v>
      </c>
      <c r="C115" s="66" t="s">
        <v>493</v>
      </c>
      <c r="D115" s="21" t="s">
        <v>123</v>
      </c>
      <c r="E115" s="22">
        <v>0.8</v>
      </c>
      <c r="F115" s="58"/>
      <c r="G115" s="22">
        <v>0.8</v>
      </c>
    </row>
    <row r="116" spans="1:7" s="103" customFormat="1" ht="19.5" customHeight="1">
      <c r="A116" s="21" t="s">
        <v>245</v>
      </c>
      <c r="B116" s="45" t="s">
        <v>258</v>
      </c>
      <c r="C116" s="66" t="s">
        <v>493</v>
      </c>
      <c r="D116" s="21" t="s">
        <v>259</v>
      </c>
      <c r="E116" s="22">
        <v>1.94</v>
      </c>
      <c r="F116" s="58"/>
      <c r="G116" s="22">
        <v>1.94</v>
      </c>
    </row>
    <row r="117" spans="1:7" s="103" customFormat="1" ht="19.5" customHeight="1">
      <c r="A117" s="21" t="s">
        <v>245</v>
      </c>
      <c r="B117" s="45" t="s">
        <v>256</v>
      </c>
      <c r="C117" s="66" t="s">
        <v>493</v>
      </c>
      <c r="D117" s="21" t="s">
        <v>257</v>
      </c>
      <c r="E117" s="22">
        <v>1.31</v>
      </c>
      <c r="F117" s="58"/>
      <c r="G117" s="22">
        <v>1.31</v>
      </c>
    </row>
    <row r="118" spans="1:7" s="103" customFormat="1" ht="19.5" customHeight="1">
      <c r="A118" s="21" t="s">
        <v>245</v>
      </c>
      <c r="B118" s="45" t="s">
        <v>75</v>
      </c>
      <c r="C118" s="66" t="s">
        <v>493</v>
      </c>
      <c r="D118" s="21" t="s">
        <v>124</v>
      </c>
      <c r="E118" s="22">
        <v>0.09</v>
      </c>
      <c r="F118" s="58"/>
      <c r="G118" s="22">
        <v>0.09</v>
      </c>
    </row>
    <row r="119" spans="1:7" s="103" customFormat="1" ht="19.5" customHeight="1">
      <c r="A119" s="21"/>
      <c r="B119" s="45"/>
      <c r="C119" s="66"/>
      <c r="D119" s="21" t="s">
        <v>128</v>
      </c>
      <c r="E119" s="58">
        <v>24.2</v>
      </c>
      <c r="F119" s="58">
        <v>24.2</v>
      </c>
      <c r="G119" s="22"/>
    </row>
    <row r="120" spans="1:7" s="103" customFormat="1" ht="19.5" customHeight="1">
      <c r="A120" s="21" t="s">
        <v>260</v>
      </c>
      <c r="B120" s="45" t="s">
        <v>250</v>
      </c>
      <c r="C120" s="66" t="s">
        <v>493</v>
      </c>
      <c r="D120" s="21" t="s">
        <v>190</v>
      </c>
      <c r="E120" s="58">
        <v>20</v>
      </c>
      <c r="F120" s="58">
        <v>20</v>
      </c>
      <c r="G120" s="22"/>
    </row>
    <row r="121" spans="1:7" s="103" customFormat="1" ht="19.5" customHeight="1">
      <c r="A121" s="21" t="s">
        <v>260</v>
      </c>
      <c r="B121" s="45" t="s">
        <v>63</v>
      </c>
      <c r="C121" s="66" t="s">
        <v>493</v>
      </c>
      <c r="D121" s="21" t="s">
        <v>186</v>
      </c>
      <c r="E121" s="58">
        <v>4.2</v>
      </c>
      <c r="F121" s="58">
        <v>4.2</v>
      </c>
      <c r="G121" s="22"/>
    </row>
    <row r="122" spans="1:7" s="126" customFormat="1" ht="19.5" customHeight="1">
      <c r="A122" s="21" t="s">
        <v>113</v>
      </c>
      <c r="B122" s="45" t="s">
        <v>113</v>
      </c>
      <c r="C122" s="66" t="s">
        <v>113</v>
      </c>
      <c r="D122" s="61" t="s">
        <v>507</v>
      </c>
      <c r="E122" s="58">
        <v>73.15</v>
      </c>
      <c r="F122" s="58">
        <v>61.61</v>
      </c>
      <c r="G122" s="22">
        <v>11.54</v>
      </c>
    </row>
    <row r="123" spans="1:7" s="126" customFormat="1" ht="19.5" customHeight="1">
      <c r="A123" s="21" t="s">
        <v>235</v>
      </c>
      <c r="B123" s="45" t="s">
        <v>64</v>
      </c>
      <c r="C123" s="66" t="s">
        <v>508</v>
      </c>
      <c r="D123" s="21" t="s">
        <v>143</v>
      </c>
      <c r="E123" s="148">
        <v>19.43</v>
      </c>
      <c r="F123" s="148">
        <v>19.43</v>
      </c>
      <c r="G123" s="22"/>
    </row>
    <row r="124" spans="1:7" s="126" customFormat="1" ht="19.5" customHeight="1">
      <c r="A124" s="21" t="s">
        <v>235</v>
      </c>
      <c r="B124" s="45" t="s">
        <v>66</v>
      </c>
      <c r="C124" s="66" t="s">
        <v>508</v>
      </c>
      <c r="D124" s="21" t="s">
        <v>144</v>
      </c>
      <c r="E124" s="148">
        <v>0.59</v>
      </c>
      <c r="F124" s="148">
        <v>0.59</v>
      </c>
      <c r="G124" s="22"/>
    </row>
    <row r="125" spans="1:7" s="126" customFormat="1" ht="19.5" customHeight="1">
      <c r="A125" s="21" t="s">
        <v>235</v>
      </c>
      <c r="B125" s="45" t="s">
        <v>238</v>
      </c>
      <c r="C125" s="66" t="s">
        <v>784</v>
      </c>
      <c r="D125" s="21" t="s">
        <v>147</v>
      </c>
      <c r="E125" s="133">
        <v>13.09</v>
      </c>
      <c r="F125" s="133">
        <v>13.09</v>
      </c>
      <c r="G125" s="22"/>
    </row>
    <row r="126" spans="1:7" s="126" customFormat="1" ht="19.5" customHeight="1">
      <c r="A126" s="21" t="s">
        <v>235</v>
      </c>
      <c r="B126" s="45" t="s">
        <v>59</v>
      </c>
      <c r="C126" s="66" t="s">
        <v>784</v>
      </c>
      <c r="D126" s="21" t="s">
        <v>148</v>
      </c>
      <c r="E126" s="148">
        <v>6.62</v>
      </c>
      <c r="F126" s="148">
        <v>6.62</v>
      </c>
      <c r="G126" s="22"/>
    </row>
    <row r="127" spans="1:7" s="126" customFormat="1" ht="19.5" customHeight="1">
      <c r="A127" s="21" t="s">
        <v>235</v>
      </c>
      <c r="B127" s="45" t="s">
        <v>240</v>
      </c>
      <c r="C127" s="66" t="s">
        <v>784</v>
      </c>
      <c r="D127" s="21" t="s">
        <v>150</v>
      </c>
      <c r="E127" s="148">
        <v>2.09</v>
      </c>
      <c r="F127" s="148">
        <v>2.09</v>
      </c>
      <c r="G127" s="22"/>
    </row>
    <row r="128" spans="1:7" s="126" customFormat="1" ht="19.5" customHeight="1">
      <c r="A128" s="21" t="s">
        <v>235</v>
      </c>
      <c r="B128" s="45" t="s">
        <v>242</v>
      </c>
      <c r="C128" s="66" t="s">
        <v>784</v>
      </c>
      <c r="D128" s="21" t="s">
        <v>152</v>
      </c>
      <c r="E128" s="133">
        <v>0.4</v>
      </c>
      <c r="F128" s="133">
        <v>0.4</v>
      </c>
      <c r="G128" s="22"/>
    </row>
    <row r="129" spans="1:7" s="126" customFormat="1" ht="19.5" customHeight="1">
      <c r="A129" s="21" t="s">
        <v>235</v>
      </c>
      <c r="B129" s="45" t="s">
        <v>243</v>
      </c>
      <c r="C129" s="66" t="s">
        <v>784</v>
      </c>
      <c r="D129" s="21" t="s">
        <v>82</v>
      </c>
      <c r="E129" s="148">
        <v>3.78</v>
      </c>
      <c r="F129" s="148">
        <v>3.78</v>
      </c>
      <c r="G129" s="22"/>
    </row>
    <row r="130" spans="1:7" s="126" customFormat="1" ht="19.5" customHeight="1">
      <c r="A130" s="21" t="s">
        <v>245</v>
      </c>
      <c r="B130" s="45" t="s">
        <v>64</v>
      </c>
      <c r="C130" s="66" t="s">
        <v>784</v>
      </c>
      <c r="D130" s="21" t="s">
        <v>155</v>
      </c>
      <c r="E130" s="133">
        <v>6.1</v>
      </c>
      <c r="F130" s="137"/>
      <c r="G130" s="138">
        <v>6.1</v>
      </c>
    </row>
    <row r="131" spans="1:7" s="126" customFormat="1" ht="19.5" customHeight="1">
      <c r="A131" s="21" t="s">
        <v>245</v>
      </c>
      <c r="B131" s="45" t="s">
        <v>63</v>
      </c>
      <c r="C131" s="66" t="s">
        <v>784</v>
      </c>
      <c r="D131" s="21" t="s">
        <v>159</v>
      </c>
      <c r="E131" s="148">
        <v>0.05</v>
      </c>
      <c r="F131" s="137"/>
      <c r="G131" s="148">
        <v>0.05</v>
      </c>
    </row>
    <row r="132" spans="1:7" s="126" customFormat="1" ht="19.5" customHeight="1">
      <c r="A132" s="21" t="s">
        <v>245</v>
      </c>
      <c r="B132" s="45" t="s">
        <v>79</v>
      </c>
      <c r="C132" s="66" t="s">
        <v>784</v>
      </c>
      <c r="D132" s="21" t="s">
        <v>160</v>
      </c>
      <c r="E132" s="148">
        <v>0.35</v>
      </c>
      <c r="F132" s="137"/>
      <c r="G132" s="148">
        <v>0.35</v>
      </c>
    </row>
    <row r="133" spans="1:7" s="126" customFormat="1" ht="19.5" customHeight="1">
      <c r="A133" s="21" t="s">
        <v>245</v>
      </c>
      <c r="B133" s="45" t="s">
        <v>238</v>
      </c>
      <c r="C133" s="66" t="s">
        <v>784</v>
      </c>
      <c r="D133" s="21" t="s">
        <v>161</v>
      </c>
      <c r="E133" s="148">
        <v>0.12</v>
      </c>
      <c r="F133" s="137"/>
      <c r="G133" s="148">
        <v>0.12</v>
      </c>
    </row>
    <row r="134" spans="1:7" s="126" customFormat="1" ht="19.5" customHeight="1">
      <c r="A134" s="21" t="s">
        <v>245</v>
      </c>
      <c r="B134" s="45" t="s">
        <v>250</v>
      </c>
      <c r="C134" s="66" t="s">
        <v>784</v>
      </c>
      <c r="D134" s="21" t="s">
        <v>163</v>
      </c>
      <c r="E134" s="148">
        <v>0.25</v>
      </c>
      <c r="F134" s="137"/>
      <c r="G134" s="148">
        <v>0.25</v>
      </c>
    </row>
    <row r="135" spans="1:7" s="126" customFormat="1" ht="19.5" customHeight="1">
      <c r="A135" s="21" t="s">
        <v>245</v>
      </c>
      <c r="B135" s="45" t="s">
        <v>70</v>
      </c>
      <c r="C135" s="66" t="s">
        <v>784</v>
      </c>
      <c r="D135" s="21" t="s">
        <v>164</v>
      </c>
      <c r="E135" s="148">
        <v>1.41</v>
      </c>
      <c r="F135" s="137"/>
      <c r="G135" s="148">
        <v>1.41</v>
      </c>
    </row>
    <row r="136" spans="1:7" s="126" customFormat="1" ht="19.5" customHeight="1">
      <c r="A136" s="21" t="s">
        <v>245</v>
      </c>
      <c r="B136" s="45" t="s">
        <v>253</v>
      </c>
      <c r="C136" s="66" t="s">
        <v>784</v>
      </c>
      <c r="D136" s="21" t="s">
        <v>168</v>
      </c>
      <c r="E136" s="148">
        <v>0.3</v>
      </c>
      <c r="F136" s="137"/>
      <c r="G136" s="148">
        <v>0.3</v>
      </c>
    </row>
    <row r="137" spans="1:7" s="126" customFormat="1" ht="19.5" customHeight="1">
      <c r="A137" s="21" t="s">
        <v>245</v>
      </c>
      <c r="B137" s="45" t="s">
        <v>254</v>
      </c>
      <c r="C137" s="66" t="s">
        <v>784</v>
      </c>
      <c r="D137" s="21" t="s">
        <v>169</v>
      </c>
      <c r="E137" s="148">
        <v>0.47</v>
      </c>
      <c r="F137" s="137"/>
      <c r="G137" s="148">
        <v>0.47</v>
      </c>
    </row>
    <row r="138" spans="1:7" s="126" customFormat="1" ht="19.5" customHeight="1">
      <c r="A138" s="21" t="s">
        <v>245</v>
      </c>
      <c r="B138" s="45" t="s">
        <v>255</v>
      </c>
      <c r="C138" s="66" t="s">
        <v>784</v>
      </c>
      <c r="D138" s="21" t="s">
        <v>170</v>
      </c>
      <c r="E138" s="148">
        <v>0.4</v>
      </c>
      <c r="F138" s="137"/>
      <c r="G138" s="148">
        <v>0.4</v>
      </c>
    </row>
    <row r="139" spans="1:7" s="126" customFormat="1" ht="19.5" customHeight="1">
      <c r="A139" s="21" t="s">
        <v>245</v>
      </c>
      <c r="B139" s="45" t="s">
        <v>256</v>
      </c>
      <c r="C139" s="66" t="s">
        <v>784</v>
      </c>
      <c r="D139" s="21" t="s">
        <v>176</v>
      </c>
      <c r="E139" s="148">
        <v>0.63</v>
      </c>
      <c r="F139" s="137"/>
      <c r="G139" s="148">
        <v>0.63</v>
      </c>
    </row>
    <row r="140" spans="1:7" s="126" customFormat="1" ht="19.5" customHeight="1">
      <c r="A140" s="21" t="s">
        <v>245</v>
      </c>
      <c r="B140" s="45" t="s">
        <v>258</v>
      </c>
      <c r="C140" s="66" t="s">
        <v>784</v>
      </c>
      <c r="D140" s="21" t="s">
        <v>177</v>
      </c>
      <c r="E140" s="133">
        <v>1.34</v>
      </c>
      <c r="F140" s="137"/>
      <c r="G140" s="138">
        <v>1.34</v>
      </c>
    </row>
    <row r="141" spans="1:7" s="126" customFormat="1" ht="19.5" customHeight="1">
      <c r="A141" s="21" t="s">
        <v>510</v>
      </c>
      <c r="B141" s="45" t="s">
        <v>511</v>
      </c>
      <c r="C141" s="66" t="s">
        <v>784</v>
      </c>
      <c r="D141" s="21" t="s">
        <v>512</v>
      </c>
      <c r="E141" s="148">
        <v>0.12</v>
      </c>
      <c r="F141" s="137"/>
      <c r="G141" s="148">
        <v>0.12</v>
      </c>
    </row>
    <row r="142" spans="1:7" s="126" customFormat="1" ht="19.5" customHeight="1">
      <c r="A142" s="21" t="s">
        <v>260</v>
      </c>
      <c r="B142" s="45" t="s">
        <v>250</v>
      </c>
      <c r="C142" s="66" t="s">
        <v>784</v>
      </c>
      <c r="D142" s="21" t="s">
        <v>513</v>
      </c>
      <c r="E142" s="133">
        <v>5.6</v>
      </c>
      <c r="F142" s="133">
        <v>5.6</v>
      </c>
      <c r="G142" s="22"/>
    </row>
    <row r="143" spans="1:7" s="126" customFormat="1" ht="19.5" customHeight="1">
      <c r="A143" s="21" t="s">
        <v>514</v>
      </c>
      <c r="B143" s="45" t="s">
        <v>515</v>
      </c>
      <c r="C143" s="66" t="s">
        <v>784</v>
      </c>
      <c r="D143" s="21" t="s">
        <v>516</v>
      </c>
      <c r="E143" s="148">
        <v>10.01</v>
      </c>
      <c r="F143" s="148">
        <v>10.01</v>
      </c>
      <c r="G143" s="22"/>
    </row>
    <row r="144" spans="1:7" s="126" customFormat="1" ht="19.5" customHeight="1">
      <c r="A144" s="21" t="s">
        <v>113</v>
      </c>
      <c r="B144" s="45" t="s">
        <v>113</v>
      </c>
      <c r="C144" s="66" t="s">
        <v>113</v>
      </c>
      <c r="D144" s="61" t="s">
        <v>527</v>
      </c>
      <c r="E144" s="58">
        <v>217.13</v>
      </c>
      <c r="F144" s="133">
        <v>189.08</v>
      </c>
      <c r="G144" s="22">
        <v>28.05</v>
      </c>
    </row>
    <row r="145" spans="1:7" s="126" customFormat="1" ht="19.5" customHeight="1">
      <c r="A145" s="21" t="s">
        <v>235</v>
      </c>
      <c r="B145" s="45" t="s">
        <v>64</v>
      </c>
      <c r="C145" s="66" t="s">
        <v>529</v>
      </c>
      <c r="D145" s="21" t="s">
        <v>143</v>
      </c>
      <c r="E145" s="151">
        <v>64.884</v>
      </c>
      <c r="F145" s="151">
        <v>64.884</v>
      </c>
      <c r="G145" s="22"/>
    </row>
    <row r="146" spans="1:7" s="126" customFormat="1" ht="19.5" customHeight="1">
      <c r="A146" s="21" t="s">
        <v>235</v>
      </c>
      <c r="B146" s="45" t="s">
        <v>66</v>
      </c>
      <c r="C146" s="66" t="s">
        <v>529</v>
      </c>
      <c r="D146" s="21" t="s">
        <v>144</v>
      </c>
      <c r="E146" s="151">
        <v>1.782</v>
      </c>
      <c r="F146" s="151">
        <v>1.782</v>
      </c>
      <c r="G146" s="22"/>
    </row>
    <row r="147" spans="1:7" s="126" customFormat="1" ht="19.5" customHeight="1">
      <c r="A147" s="21" t="s">
        <v>235</v>
      </c>
      <c r="B147" s="45" t="s">
        <v>238</v>
      </c>
      <c r="C147" s="66" t="s">
        <v>529</v>
      </c>
      <c r="D147" s="21" t="s">
        <v>147</v>
      </c>
      <c r="E147" s="133">
        <v>43.6552</v>
      </c>
      <c r="F147" s="133">
        <v>43.6552</v>
      </c>
      <c r="G147" s="22"/>
    </row>
    <row r="148" spans="1:7" s="126" customFormat="1" ht="19.5" customHeight="1">
      <c r="A148" s="21" t="s">
        <v>235</v>
      </c>
      <c r="B148" s="45" t="s">
        <v>59</v>
      </c>
      <c r="C148" s="66" t="s">
        <v>529</v>
      </c>
      <c r="D148" s="21" t="s">
        <v>148</v>
      </c>
      <c r="E148" s="151">
        <v>21.8006</v>
      </c>
      <c r="F148" s="151">
        <v>21.8006</v>
      </c>
      <c r="G148" s="22"/>
    </row>
    <row r="149" spans="1:7" s="126" customFormat="1" ht="19.5" customHeight="1">
      <c r="A149" s="21" t="s">
        <v>235</v>
      </c>
      <c r="B149" s="45" t="s">
        <v>240</v>
      </c>
      <c r="C149" s="66" t="s">
        <v>529</v>
      </c>
      <c r="D149" s="21" t="s">
        <v>150</v>
      </c>
      <c r="E149" s="133">
        <v>6.6607</v>
      </c>
      <c r="F149" s="133">
        <v>6.6607</v>
      </c>
      <c r="G149" s="22"/>
    </row>
    <row r="150" spans="1:7" s="126" customFormat="1" ht="19.5" customHeight="1">
      <c r="A150" s="21" t="s">
        <v>235</v>
      </c>
      <c r="B150" s="45" t="s">
        <v>242</v>
      </c>
      <c r="C150" s="66" t="s">
        <v>529</v>
      </c>
      <c r="D150" s="21" t="s">
        <v>152</v>
      </c>
      <c r="E150" s="133">
        <v>1.308</v>
      </c>
      <c r="F150" s="133">
        <v>1.308</v>
      </c>
      <c r="G150" s="22"/>
    </row>
    <row r="151" spans="1:7" s="126" customFormat="1" ht="19.5" customHeight="1">
      <c r="A151" s="21" t="s">
        <v>235</v>
      </c>
      <c r="B151" s="45" t="s">
        <v>243</v>
      </c>
      <c r="C151" s="66" t="s">
        <v>529</v>
      </c>
      <c r="D151" s="21" t="s">
        <v>82</v>
      </c>
      <c r="E151" s="133">
        <v>12.4315</v>
      </c>
      <c r="F151" s="133">
        <v>12.4315</v>
      </c>
      <c r="G151" s="22"/>
    </row>
    <row r="152" spans="1:7" s="126" customFormat="1" ht="19.5" customHeight="1">
      <c r="A152" s="21" t="s">
        <v>245</v>
      </c>
      <c r="B152" s="45" t="s">
        <v>64</v>
      </c>
      <c r="C152" s="66" t="s">
        <v>529</v>
      </c>
      <c r="D152" s="21" t="s">
        <v>155</v>
      </c>
      <c r="E152" s="152">
        <v>3</v>
      </c>
      <c r="F152" s="137"/>
      <c r="G152" s="151">
        <v>3</v>
      </c>
    </row>
    <row r="153" spans="1:7" s="126" customFormat="1" ht="19.5" customHeight="1">
      <c r="A153" s="21" t="s">
        <v>245</v>
      </c>
      <c r="B153" s="45" t="s">
        <v>63</v>
      </c>
      <c r="C153" s="66" t="s">
        <v>529</v>
      </c>
      <c r="D153" s="21" t="s">
        <v>159</v>
      </c>
      <c r="E153" s="152">
        <v>0.15</v>
      </c>
      <c r="F153" s="137"/>
      <c r="G153" s="151">
        <v>0.15</v>
      </c>
    </row>
    <row r="154" spans="1:7" s="126" customFormat="1" ht="19.5" customHeight="1">
      <c r="A154" s="21" t="s">
        <v>245</v>
      </c>
      <c r="B154" s="45" t="s">
        <v>79</v>
      </c>
      <c r="C154" s="66" t="s">
        <v>529</v>
      </c>
      <c r="D154" s="21" t="s">
        <v>160</v>
      </c>
      <c r="E154" s="152">
        <v>1.05</v>
      </c>
      <c r="F154" s="137"/>
      <c r="G154" s="151">
        <v>1.05</v>
      </c>
    </row>
    <row r="155" spans="1:7" s="126" customFormat="1" ht="19.5" customHeight="1">
      <c r="A155" s="21" t="s">
        <v>245</v>
      </c>
      <c r="B155" s="45" t="s">
        <v>238</v>
      </c>
      <c r="C155" s="66" t="s">
        <v>529</v>
      </c>
      <c r="D155" s="21" t="s">
        <v>161</v>
      </c>
      <c r="E155" s="152">
        <v>0.12</v>
      </c>
      <c r="F155" s="137"/>
      <c r="G155" s="151">
        <v>0.12</v>
      </c>
    </row>
    <row r="156" spans="1:7" s="126" customFormat="1" ht="19.5" customHeight="1">
      <c r="A156" s="21" t="s">
        <v>245</v>
      </c>
      <c r="B156" s="45" t="s">
        <v>250</v>
      </c>
      <c r="C156" s="66" t="s">
        <v>529</v>
      </c>
      <c r="D156" s="21" t="s">
        <v>163</v>
      </c>
      <c r="E156" s="152">
        <v>0.75</v>
      </c>
      <c r="F156" s="137"/>
      <c r="G156" s="151">
        <v>0.75</v>
      </c>
    </row>
    <row r="157" spans="1:7" s="126" customFormat="1" ht="19.5" customHeight="1">
      <c r="A157" s="21" t="s">
        <v>245</v>
      </c>
      <c r="B157" s="45" t="s">
        <v>70</v>
      </c>
      <c r="C157" s="66" t="s">
        <v>529</v>
      </c>
      <c r="D157" s="21" t="s">
        <v>164</v>
      </c>
      <c r="E157" s="152">
        <v>4.2</v>
      </c>
      <c r="F157" s="137"/>
      <c r="G157" s="151">
        <v>4.2</v>
      </c>
    </row>
    <row r="158" spans="1:7" s="126" customFormat="1" ht="19.5" customHeight="1">
      <c r="A158" s="21" t="s">
        <v>245</v>
      </c>
      <c r="B158" s="45" t="s">
        <v>253</v>
      </c>
      <c r="C158" s="66" t="s">
        <v>529</v>
      </c>
      <c r="D158" s="21" t="s">
        <v>168</v>
      </c>
      <c r="E158" s="152">
        <v>0.9</v>
      </c>
      <c r="F158" s="137"/>
      <c r="G158" s="151">
        <v>0.9</v>
      </c>
    </row>
    <row r="159" spans="1:7" s="126" customFormat="1" ht="19.5" customHeight="1">
      <c r="A159" s="21" t="s">
        <v>245</v>
      </c>
      <c r="B159" s="45" t="s">
        <v>254</v>
      </c>
      <c r="C159" s="66" t="s">
        <v>529</v>
      </c>
      <c r="D159" s="21" t="s">
        <v>169</v>
      </c>
      <c r="E159" s="133">
        <v>1.5539</v>
      </c>
      <c r="F159" s="137"/>
      <c r="G159" s="138">
        <v>1.5539</v>
      </c>
    </row>
    <row r="160" spans="1:7" s="126" customFormat="1" ht="19.5" customHeight="1">
      <c r="A160" s="21" t="s">
        <v>245</v>
      </c>
      <c r="B160" s="45" t="s">
        <v>255</v>
      </c>
      <c r="C160" s="66" t="s">
        <v>529</v>
      </c>
      <c r="D160" s="21" t="s">
        <v>170</v>
      </c>
      <c r="E160" s="152">
        <v>1.2</v>
      </c>
      <c r="F160" s="137"/>
      <c r="G160" s="151">
        <v>1.2</v>
      </c>
    </row>
    <row r="161" spans="1:7" s="126" customFormat="1" ht="19.5" customHeight="1">
      <c r="A161" s="21" t="s">
        <v>245</v>
      </c>
      <c r="B161" s="45" t="s">
        <v>256</v>
      </c>
      <c r="C161" s="66" t="s">
        <v>529</v>
      </c>
      <c r="D161" s="21" t="s">
        <v>176</v>
      </c>
      <c r="E161" s="133">
        <v>2.0719</v>
      </c>
      <c r="F161" s="137"/>
      <c r="G161" s="138">
        <v>2.0719</v>
      </c>
    </row>
    <row r="162" spans="1:7" s="126" customFormat="1" ht="19.5" customHeight="1">
      <c r="A162" s="21" t="s">
        <v>245</v>
      </c>
      <c r="B162" s="45" t="s">
        <v>258</v>
      </c>
      <c r="C162" s="66" t="s">
        <v>529</v>
      </c>
      <c r="D162" s="21" t="s">
        <v>177</v>
      </c>
      <c r="E162" s="133">
        <v>2.9309</v>
      </c>
      <c r="F162" s="137"/>
      <c r="G162" s="138">
        <v>2.9309</v>
      </c>
    </row>
    <row r="163" spans="1:7" s="126" customFormat="1" ht="19.5" customHeight="1">
      <c r="A163" s="21" t="s">
        <v>531</v>
      </c>
      <c r="B163" s="45" t="s">
        <v>532</v>
      </c>
      <c r="C163" s="66" t="s">
        <v>529</v>
      </c>
      <c r="D163" s="21" t="s">
        <v>181</v>
      </c>
      <c r="E163" s="138">
        <v>10.12</v>
      </c>
      <c r="F163" s="137"/>
      <c r="G163" s="138">
        <v>10.12</v>
      </c>
    </row>
    <row r="164" spans="1:7" s="126" customFormat="1" ht="19.5" customHeight="1">
      <c r="A164" s="21" t="s">
        <v>260</v>
      </c>
      <c r="B164" s="45" t="s">
        <v>250</v>
      </c>
      <c r="C164" s="66" t="s">
        <v>529</v>
      </c>
      <c r="D164" s="21" t="s">
        <v>513</v>
      </c>
      <c r="E164" s="133">
        <v>32.012</v>
      </c>
      <c r="F164" s="133">
        <v>32.012</v>
      </c>
      <c r="G164" s="22"/>
    </row>
    <row r="165" spans="1:7" s="126" customFormat="1" ht="19.5" customHeight="1">
      <c r="A165" s="21" t="s">
        <v>533</v>
      </c>
      <c r="B165" s="45" t="s">
        <v>534</v>
      </c>
      <c r="C165" s="66" t="s">
        <v>529</v>
      </c>
      <c r="D165" s="21" t="s">
        <v>186</v>
      </c>
      <c r="E165" s="151">
        <v>4.55</v>
      </c>
      <c r="F165" s="151">
        <v>4.55</v>
      </c>
      <c r="G165" s="22"/>
    </row>
    <row r="166" spans="1:7" ht="19.5" customHeight="1">
      <c r="A166" s="21" t="s">
        <v>113</v>
      </c>
      <c r="B166" s="45" t="s">
        <v>113</v>
      </c>
      <c r="C166" s="66" t="s">
        <v>113</v>
      </c>
      <c r="D166" s="61" t="s">
        <v>564</v>
      </c>
      <c r="E166" s="58">
        <f aca="true" t="shared" si="2" ref="E166:E188">SUM(F166:G166)</f>
        <v>105.80999999999999</v>
      </c>
      <c r="F166" s="58">
        <v>93.46</v>
      </c>
      <c r="G166" s="22">
        <v>12.35</v>
      </c>
    </row>
    <row r="167" spans="1:7" ht="19.5" customHeight="1">
      <c r="A167" s="153" t="s">
        <v>571</v>
      </c>
      <c r="B167" s="154" t="s">
        <v>559</v>
      </c>
      <c r="C167" s="155" t="s">
        <v>546</v>
      </c>
      <c r="D167" s="153" t="s">
        <v>572</v>
      </c>
      <c r="E167" s="58">
        <f t="shared" si="2"/>
        <v>40.93</v>
      </c>
      <c r="F167" s="58">
        <v>40.93</v>
      </c>
      <c r="G167" s="22"/>
    </row>
    <row r="168" spans="1:7" ht="19.5" customHeight="1">
      <c r="A168" s="153" t="s">
        <v>573</v>
      </c>
      <c r="B168" s="154" t="s">
        <v>550</v>
      </c>
      <c r="C168" s="155" t="s">
        <v>546</v>
      </c>
      <c r="D168" s="153" t="s">
        <v>574</v>
      </c>
      <c r="E168" s="58">
        <f t="shared" si="2"/>
        <v>1.28</v>
      </c>
      <c r="F168" s="58">
        <v>1.28</v>
      </c>
      <c r="G168" s="22"/>
    </row>
    <row r="169" spans="1:7" ht="19.5" customHeight="1">
      <c r="A169" s="153" t="s">
        <v>571</v>
      </c>
      <c r="B169" s="154" t="s">
        <v>575</v>
      </c>
      <c r="C169" s="155" t="s">
        <v>546</v>
      </c>
      <c r="D169" s="153" t="s">
        <v>576</v>
      </c>
      <c r="E169" s="58">
        <f t="shared" si="2"/>
        <v>4.65</v>
      </c>
      <c r="F169" s="58">
        <v>4.65</v>
      </c>
      <c r="G169" s="22"/>
    </row>
    <row r="170" spans="1:7" ht="19.5" customHeight="1">
      <c r="A170" s="153" t="s">
        <v>571</v>
      </c>
      <c r="B170" s="154" t="s">
        <v>544</v>
      </c>
      <c r="C170" s="155" t="s">
        <v>546</v>
      </c>
      <c r="D170" s="153" t="s">
        <v>577</v>
      </c>
      <c r="E170" s="58">
        <f t="shared" si="2"/>
        <v>14.14</v>
      </c>
      <c r="F170" s="58">
        <v>14.14</v>
      </c>
      <c r="G170" s="22"/>
    </row>
    <row r="171" spans="1:7" ht="19.5" customHeight="1">
      <c r="A171" s="153" t="s">
        <v>571</v>
      </c>
      <c r="B171" s="154" t="s">
        <v>578</v>
      </c>
      <c r="C171" s="155" t="s">
        <v>546</v>
      </c>
      <c r="D171" s="153" t="s">
        <v>579</v>
      </c>
      <c r="E171" s="58">
        <f t="shared" si="2"/>
        <v>0.85</v>
      </c>
      <c r="F171" s="58">
        <v>0.85</v>
      </c>
      <c r="G171" s="22"/>
    </row>
    <row r="172" spans="1:7" ht="19.5" customHeight="1">
      <c r="A172" s="153" t="s">
        <v>580</v>
      </c>
      <c r="B172" s="154" t="s">
        <v>581</v>
      </c>
      <c r="C172" s="155" t="s">
        <v>546</v>
      </c>
      <c r="D172" s="153" t="s">
        <v>563</v>
      </c>
      <c r="E172" s="58">
        <f t="shared" si="2"/>
        <v>8.07</v>
      </c>
      <c r="F172" s="58">
        <v>8.07</v>
      </c>
      <c r="G172" s="22"/>
    </row>
    <row r="173" spans="1:7" ht="19.5" customHeight="1">
      <c r="A173" s="153" t="s">
        <v>571</v>
      </c>
      <c r="B173" s="154" t="s">
        <v>582</v>
      </c>
      <c r="C173" s="155" t="s">
        <v>546</v>
      </c>
      <c r="D173" s="153" t="s">
        <v>583</v>
      </c>
      <c r="E173" s="58">
        <f t="shared" si="2"/>
        <v>15.04</v>
      </c>
      <c r="F173" s="58">
        <v>15.04</v>
      </c>
      <c r="G173" s="22"/>
    </row>
    <row r="174" spans="1:7" ht="19.5" customHeight="1">
      <c r="A174" s="153" t="s">
        <v>584</v>
      </c>
      <c r="B174" s="154" t="s">
        <v>585</v>
      </c>
      <c r="C174" s="155" t="s">
        <v>546</v>
      </c>
      <c r="D174" s="153" t="s">
        <v>586</v>
      </c>
      <c r="E174" s="58">
        <f t="shared" si="2"/>
        <v>0.04</v>
      </c>
      <c r="F174" s="58">
        <v>0.04</v>
      </c>
      <c r="G174" s="22"/>
    </row>
    <row r="175" spans="1:7" ht="19.5" customHeight="1">
      <c r="A175" s="153" t="s">
        <v>571</v>
      </c>
      <c r="B175" s="154" t="s">
        <v>585</v>
      </c>
      <c r="C175" s="155" t="s">
        <v>546</v>
      </c>
      <c r="D175" s="153" t="s">
        <v>587</v>
      </c>
      <c r="E175" s="58">
        <f t="shared" si="2"/>
        <v>5.66</v>
      </c>
      <c r="F175" s="58">
        <v>5.66</v>
      </c>
      <c r="G175" s="22"/>
    </row>
    <row r="176" spans="1:7" ht="19.5" customHeight="1">
      <c r="A176" s="153" t="s">
        <v>588</v>
      </c>
      <c r="B176" s="154" t="s">
        <v>559</v>
      </c>
      <c r="C176" s="155" t="s">
        <v>546</v>
      </c>
      <c r="D176" s="153" t="s">
        <v>589</v>
      </c>
      <c r="E176" s="58">
        <f t="shared" si="2"/>
        <v>2.16</v>
      </c>
      <c r="F176" s="58"/>
      <c r="G176" s="22">
        <v>2.16</v>
      </c>
    </row>
    <row r="177" spans="1:7" ht="19.5" customHeight="1">
      <c r="A177" s="153" t="s">
        <v>588</v>
      </c>
      <c r="B177" s="154" t="s">
        <v>590</v>
      </c>
      <c r="C177" s="155" t="s">
        <v>546</v>
      </c>
      <c r="D177" s="153" t="s">
        <v>591</v>
      </c>
      <c r="E177" s="58">
        <f t="shared" si="2"/>
        <v>1.35</v>
      </c>
      <c r="F177" s="58"/>
      <c r="G177" s="22">
        <v>1.35</v>
      </c>
    </row>
    <row r="178" spans="1:7" ht="19.5" customHeight="1">
      <c r="A178" s="153" t="s">
        <v>588</v>
      </c>
      <c r="B178" s="154" t="s">
        <v>592</v>
      </c>
      <c r="C178" s="155" t="s">
        <v>546</v>
      </c>
      <c r="D178" s="153" t="s">
        <v>593</v>
      </c>
      <c r="E178" s="58">
        <f t="shared" si="2"/>
        <v>1.73</v>
      </c>
      <c r="F178" s="58"/>
      <c r="G178" s="22">
        <v>1.73</v>
      </c>
    </row>
    <row r="179" spans="1:7" ht="19.5" customHeight="1">
      <c r="A179" s="153" t="s">
        <v>588</v>
      </c>
      <c r="B179" s="154" t="s">
        <v>560</v>
      </c>
      <c r="C179" s="155" t="s">
        <v>546</v>
      </c>
      <c r="D179" s="153" t="s">
        <v>594</v>
      </c>
      <c r="E179" s="58">
        <f t="shared" si="2"/>
        <v>0.05</v>
      </c>
      <c r="F179" s="58"/>
      <c r="G179" s="22">
        <v>0.05</v>
      </c>
    </row>
    <row r="180" spans="1:7" ht="19.5" customHeight="1">
      <c r="A180" s="153" t="s">
        <v>588</v>
      </c>
      <c r="B180" s="154" t="s">
        <v>582</v>
      </c>
      <c r="C180" s="155" t="s">
        <v>546</v>
      </c>
      <c r="D180" s="153" t="s">
        <v>595</v>
      </c>
      <c r="E180" s="58">
        <f t="shared" si="2"/>
        <v>0.11</v>
      </c>
      <c r="F180" s="58"/>
      <c r="G180" s="22">
        <v>0.11</v>
      </c>
    </row>
    <row r="181" spans="1:7" ht="19.5" customHeight="1">
      <c r="A181" s="153" t="s">
        <v>588</v>
      </c>
      <c r="B181" s="154" t="s">
        <v>549</v>
      </c>
      <c r="C181" s="155" t="s">
        <v>546</v>
      </c>
      <c r="D181" s="153" t="s">
        <v>596</v>
      </c>
      <c r="E181" s="58">
        <f t="shared" si="2"/>
        <v>0.11</v>
      </c>
      <c r="F181" s="58"/>
      <c r="G181" s="22">
        <v>0.11</v>
      </c>
    </row>
    <row r="182" spans="1:7" ht="19.5" customHeight="1">
      <c r="A182" s="153" t="s">
        <v>588</v>
      </c>
      <c r="B182" s="154" t="s">
        <v>553</v>
      </c>
      <c r="C182" s="155" t="s">
        <v>546</v>
      </c>
      <c r="D182" s="153" t="s">
        <v>597</v>
      </c>
      <c r="E182" s="58">
        <f t="shared" si="2"/>
        <v>0.76</v>
      </c>
      <c r="F182" s="58"/>
      <c r="G182" s="22">
        <v>0.76</v>
      </c>
    </row>
    <row r="183" spans="1:7" ht="19.5" customHeight="1">
      <c r="A183" s="153" t="s">
        <v>588</v>
      </c>
      <c r="B183" s="154" t="s">
        <v>556</v>
      </c>
      <c r="C183" s="155" t="s">
        <v>546</v>
      </c>
      <c r="D183" s="153" t="s">
        <v>598</v>
      </c>
      <c r="E183" s="58">
        <f t="shared" si="2"/>
        <v>3.02</v>
      </c>
      <c r="F183" s="58"/>
      <c r="G183" s="22">
        <v>3.02</v>
      </c>
    </row>
    <row r="184" spans="1:7" ht="19.5" customHeight="1">
      <c r="A184" s="153" t="s">
        <v>588</v>
      </c>
      <c r="B184" s="154" t="s">
        <v>599</v>
      </c>
      <c r="C184" s="155" t="s">
        <v>546</v>
      </c>
      <c r="D184" s="153" t="s">
        <v>600</v>
      </c>
      <c r="E184" s="58">
        <f t="shared" si="2"/>
        <v>0.86</v>
      </c>
      <c r="F184" s="58"/>
      <c r="G184" s="22">
        <v>0.86</v>
      </c>
    </row>
    <row r="185" spans="1:7" ht="19.5" customHeight="1">
      <c r="A185" s="153" t="s">
        <v>588</v>
      </c>
      <c r="B185" s="154" t="s">
        <v>585</v>
      </c>
      <c r="C185" s="155" t="s">
        <v>546</v>
      </c>
      <c r="D185" s="153" t="s">
        <v>601</v>
      </c>
      <c r="E185" s="58">
        <f t="shared" si="2"/>
        <v>0.54</v>
      </c>
      <c r="F185" s="58"/>
      <c r="G185" s="22">
        <v>0.54</v>
      </c>
    </row>
    <row r="186" spans="1:7" ht="19.5" customHeight="1">
      <c r="A186" s="153" t="s">
        <v>588</v>
      </c>
      <c r="B186" s="154" t="s">
        <v>602</v>
      </c>
      <c r="C186" s="155" t="s">
        <v>546</v>
      </c>
      <c r="D186" s="153" t="s">
        <v>603</v>
      </c>
      <c r="E186" s="58">
        <f t="shared" si="2"/>
        <v>0.65</v>
      </c>
      <c r="F186" s="58"/>
      <c r="G186" s="22">
        <v>0.65</v>
      </c>
    </row>
    <row r="187" spans="1:7" ht="19.5" customHeight="1">
      <c r="A187" s="153" t="s">
        <v>588</v>
      </c>
      <c r="B187" s="154" t="s">
        <v>604</v>
      </c>
      <c r="C187" s="155" t="s">
        <v>546</v>
      </c>
      <c r="D187" s="153" t="s">
        <v>605</v>
      </c>
      <c r="E187" s="58">
        <f t="shared" si="2"/>
        <v>1.01</v>
      </c>
      <c r="F187" s="58"/>
      <c r="G187" s="22">
        <v>1.01</v>
      </c>
    </row>
    <row r="188" spans="1:7" ht="19.5" customHeight="1">
      <c r="A188" s="153" t="s">
        <v>584</v>
      </c>
      <c r="B188" s="154" t="s">
        <v>549</v>
      </c>
      <c r="C188" s="155" t="s">
        <v>546</v>
      </c>
      <c r="D188" s="153" t="s">
        <v>606</v>
      </c>
      <c r="E188" s="58">
        <f t="shared" si="2"/>
        <v>2.8</v>
      </c>
      <c r="F188" s="58">
        <v>2.8</v>
      </c>
      <c r="G188" s="22"/>
    </row>
    <row r="189" spans="1:7" s="2" customFormat="1" ht="33.75" customHeight="1">
      <c r="A189" s="21" t="s">
        <v>113</v>
      </c>
      <c r="B189" s="45" t="s">
        <v>113</v>
      </c>
      <c r="C189" s="66" t="s">
        <v>113</v>
      </c>
      <c r="D189" s="61" t="s">
        <v>608</v>
      </c>
      <c r="E189" s="58">
        <f>E190+E198+E211</f>
        <v>51.09</v>
      </c>
      <c r="F189" s="58">
        <f>F190+F198+F211</f>
        <v>46.120000000000005</v>
      </c>
      <c r="G189" s="58">
        <f>G190+G198+G211</f>
        <v>4.970000000000001</v>
      </c>
    </row>
    <row r="190" spans="1:7" s="2" customFormat="1" ht="33.75" customHeight="1">
      <c r="A190" s="21"/>
      <c r="B190" s="45"/>
      <c r="C190" s="66"/>
      <c r="D190" s="21" t="s">
        <v>234</v>
      </c>
      <c r="E190" s="58">
        <f>F190</f>
        <v>33.92</v>
      </c>
      <c r="F190" s="58">
        <f>F191+F192+F193+F194+F195+F196+F197</f>
        <v>33.92</v>
      </c>
      <c r="G190" s="22"/>
    </row>
    <row r="191" spans="1:7" s="2" customFormat="1" ht="21.75" customHeight="1">
      <c r="A191" s="21" t="s">
        <v>235</v>
      </c>
      <c r="B191" s="45" t="s">
        <v>64</v>
      </c>
      <c r="C191" s="66" t="s">
        <v>617</v>
      </c>
      <c r="D191" s="21" t="s">
        <v>236</v>
      </c>
      <c r="E191" s="58">
        <f aca="true" t="shared" si="3" ref="E191:E213">SUM(F191:G191)</f>
        <v>13.09</v>
      </c>
      <c r="F191" s="58">
        <v>13.09</v>
      </c>
      <c r="G191" s="22"/>
    </row>
    <row r="192" spans="1:7" s="2" customFormat="1" ht="21.75" customHeight="1">
      <c r="A192" s="21" t="s">
        <v>235</v>
      </c>
      <c r="B192" s="45" t="s">
        <v>66</v>
      </c>
      <c r="C192" s="66" t="s">
        <v>617</v>
      </c>
      <c r="D192" s="21" t="s">
        <v>237</v>
      </c>
      <c r="E192" s="58">
        <f t="shared" si="3"/>
        <v>0.49</v>
      </c>
      <c r="F192" s="58">
        <v>0.49</v>
      </c>
      <c r="G192" s="22"/>
    </row>
    <row r="193" spans="1:7" s="2" customFormat="1" ht="21.75" customHeight="1">
      <c r="A193" s="21" t="s">
        <v>235</v>
      </c>
      <c r="B193" s="45" t="s">
        <v>621</v>
      </c>
      <c r="C193" s="66" t="s">
        <v>617</v>
      </c>
      <c r="D193" s="158" t="s">
        <v>622</v>
      </c>
      <c r="E193" s="58">
        <f t="shared" si="3"/>
        <v>10.74</v>
      </c>
      <c r="F193" s="58">
        <v>10.74</v>
      </c>
      <c r="G193" s="22"/>
    </row>
    <row r="194" spans="1:7" s="2" customFormat="1" ht="21.75" customHeight="1">
      <c r="A194" s="21" t="s">
        <v>235</v>
      </c>
      <c r="B194" s="45" t="s">
        <v>59</v>
      </c>
      <c r="C194" s="66" t="s">
        <v>617</v>
      </c>
      <c r="D194" s="21" t="s">
        <v>239</v>
      </c>
      <c r="E194" s="58">
        <f t="shared" si="3"/>
        <v>4.86</v>
      </c>
      <c r="F194" s="58">
        <v>4.86</v>
      </c>
      <c r="G194" s="22"/>
    </row>
    <row r="195" spans="1:7" s="2" customFormat="1" ht="21.75" customHeight="1">
      <c r="A195" s="21" t="s">
        <v>235</v>
      </c>
      <c r="B195" s="45" t="s">
        <v>240</v>
      </c>
      <c r="C195" s="66" t="s">
        <v>617</v>
      </c>
      <c r="D195" s="21" t="s">
        <v>241</v>
      </c>
      <c r="E195" s="58">
        <f t="shared" si="3"/>
        <v>1.67</v>
      </c>
      <c r="F195" s="58">
        <v>1.67</v>
      </c>
      <c r="G195" s="22"/>
    </row>
    <row r="196" spans="1:7" s="2" customFormat="1" ht="21.75" customHeight="1">
      <c r="A196" s="21" t="s">
        <v>235</v>
      </c>
      <c r="B196" s="45" t="s">
        <v>623</v>
      </c>
      <c r="C196" s="66" t="s">
        <v>617</v>
      </c>
      <c r="D196" s="21" t="s">
        <v>624</v>
      </c>
      <c r="E196" s="58">
        <f t="shared" si="3"/>
        <v>0.29</v>
      </c>
      <c r="F196" s="58">
        <v>0.29</v>
      </c>
      <c r="G196" s="22"/>
    </row>
    <row r="197" spans="1:7" s="2" customFormat="1" ht="21.75" customHeight="1">
      <c r="A197" s="21" t="s">
        <v>235</v>
      </c>
      <c r="B197" s="45" t="s">
        <v>243</v>
      </c>
      <c r="C197" s="66" t="s">
        <v>617</v>
      </c>
      <c r="D197" s="21" t="s">
        <v>117</v>
      </c>
      <c r="E197" s="58">
        <f t="shared" si="3"/>
        <v>2.78</v>
      </c>
      <c r="F197" s="58">
        <v>2.78</v>
      </c>
      <c r="G197" s="22"/>
    </row>
    <row r="198" spans="1:7" s="2" customFormat="1" ht="21.75" customHeight="1">
      <c r="A198" s="21" t="s">
        <v>113</v>
      </c>
      <c r="B198" s="45" t="s">
        <v>113</v>
      </c>
      <c r="C198" s="66" t="s">
        <v>113</v>
      </c>
      <c r="D198" s="21" t="s">
        <v>244</v>
      </c>
      <c r="E198" s="58">
        <f>G198</f>
        <v>4.970000000000001</v>
      </c>
      <c r="F198" s="58"/>
      <c r="G198" s="22">
        <f>G199+G200+G201+G202+G203+G204+G205+G206+G207+G208+G209+G210</f>
        <v>4.970000000000001</v>
      </c>
    </row>
    <row r="199" spans="1:7" s="2" customFormat="1" ht="21.75" customHeight="1">
      <c r="A199" s="21" t="s">
        <v>245</v>
      </c>
      <c r="B199" s="45" t="s">
        <v>64</v>
      </c>
      <c r="C199" s="66" t="s">
        <v>617</v>
      </c>
      <c r="D199" s="21" t="s">
        <v>246</v>
      </c>
      <c r="E199" s="58">
        <f t="shared" si="3"/>
        <v>0.8</v>
      </c>
      <c r="F199" s="58"/>
      <c r="G199" s="22">
        <v>0.8</v>
      </c>
    </row>
    <row r="200" spans="1:7" s="2" customFormat="1" ht="21.75" customHeight="1">
      <c r="A200" s="21" t="s">
        <v>245</v>
      </c>
      <c r="B200" s="45" t="s">
        <v>63</v>
      </c>
      <c r="C200" s="66" t="s">
        <v>617</v>
      </c>
      <c r="D200" s="21" t="s">
        <v>247</v>
      </c>
      <c r="E200" s="58">
        <f t="shared" si="3"/>
        <v>0.04</v>
      </c>
      <c r="F200" s="58"/>
      <c r="G200" s="22">
        <v>0.04</v>
      </c>
    </row>
    <row r="201" spans="1:7" s="2" customFormat="1" ht="21.75" customHeight="1">
      <c r="A201" s="21" t="s">
        <v>245</v>
      </c>
      <c r="B201" s="45" t="s">
        <v>79</v>
      </c>
      <c r="C201" s="66" t="s">
        <v>617</v>
      </c>
      <c r="D201" s="21" t="s">
        <v>248</v>
      </c>
      <c r="E201" s="58">
        <f t="shared" si="3"/>
        <v>0.28</v>
      </c>
      <c r="F201" s="58"/>
      <c r="G201" s="22">
        <v>0.28</v>
      </c>
    </row>
    <row r="202" spans="1:7" s="2" customFormat="1" ht="21.75" customHeight="1">
      <c r="A202" s="21" t="s">
        <v>245</v>
      </c>
      <c r="B202" s="45" t="s">
        <v>238</v>
      </c>
      <c r="C202" s="66" t="s">
        <v>617</v>
      </c>
      <c r="D202" s="21" t="s">
        <v>249</v>
      </c>
      <c r="E202" s="58">
        <f t="shared" si="3"/>
        <v>0.12</v>
      </c>
      <c r="F202" s="58"/>
      <c r="G202" s="22">
        <v>0.12</v>
      </c>
    </row>
    <row r="203" spans="1:7" s="2" customFormat="1" ht="21.75" customHeight="1">
      <c r="A203" s="21" t="s">
        <v>245</v>
      </c>
      <c r="B203" s="45" t="s">
        <v>625</v>
      </c>
      <c r="C203" s="66" t="s">
        <v>617</v>
      </c>
      <c r="D203" s="21" t="s">
        <v>626</v>
      </c>
      <c r="E203" s="58">
        <f t="shared" si="3"/>
        <v>0.2</v>
      </c>
      <c r="F203" s="58"/>
      <c r="G203" s="22">
        <v>0.2</v>
      </c>
    </row>
    <row r="204" spans="1:7" s="2" customFormat="1" ht="21.75" customHeight="1">
      <c r="A204" s="21" t="s">
        <v>245</v>
      </c>
      <c r="B204" s="45" t="s">
        <v>70</v>
      </c>
      <c r="C204" s="66" t="s">
        <v>617</v>
      </c>
      <c r="D204" s="21" t="s">
        <v>252</v>
      </c>
      <c r="E204" s="58">
        <f t="shared" si="3"/>
        <v>1.12</v>
      </c>
      <c r="F204" s="58"/>
      <c r="G204" s="22">
        <v>1.12</v>
      </c>
    </row>
    <row r="205" spans="1:7" s="2" customFormat="1" ht="21.75" customHeight="1">
      <c r="A205" s="21" t="s">
        <v>245</v>
      </c>
      <c r="B205" s="45" t="s">
        <v>627</v>
      </c>
      <c r="C205" s="66" t="s">
        <v>617</v>
      </c>
      <c r="D205" s="21" t="s">
        <v>121</v>
      </c>
      <c r="E205" s="58">
        <f t="shared" si="3"/>
        <v>0.24</v>
      </c>
      <c r="F205" s="58"/>
      <c r="G205" s="22">
        <v>0.24</v>
      </c>
    </row>
    <row r="206" spans="1:7" s="2" customFormat="1" ht="21.75" customHeight="1">
      <c r="A206" s="21" t="s">
        <v>245</v>
      </c>
      <c r="B206" s="45" t="s">
        <v>628</v>
      </c>
      <c r="C206" s="66" t="s">
        <v>617</v>
      </c>
      <c r="D206" s="21" t="s">
        <v>629</v>
      </c>
      <c r="E206" s="58">
        <f t="shared" si="3"/>
        <v>0.35</v>
      </c>
      <c r="F206" s="58"/>
      <c r="G206" s="22">
        <v>0.35</v>
      </c>
    </row>
    <row r="207" spans="1:7" s="2" customFormat="1" ht="21.75" customHeight="1">
      <c r="A207" s="21" t="s">
        <v>245</v>
      </c>
      <c r="B207" s="45" t="s">
        <v>630</v>
      </c>
      <c r="C207" s="66" t="s">
        <v>617</v>
      </c>
      <c r="D207" s="21" t="s">
        <v>631</v>
      </c>
      <c r="E207" s="58">
        <f t="shared" si="3"/>
        <v>0.32</v>
      </c>
      <c r="F207" s="58"/>
      <c r="G207" s="22">
        <v>0.32</v>
      </c>
    </row>
    <row r="208" spans="1:7" s="2" customFormat="1" ht="21.75" customHeight="1">
      <c r="A208" s="21" t="s">
        <v>245</v>
      </c>
      <c r="B208" s="45" t="s">
        <v>632</v>
      </c>
      <c r="C208" s="66" t="s">
        <v>617</v>
      </c>
      <c r="D208" s="21" t="s">
        <v>633</v>
      </c>
      <c r="E208" s="58">
        <f t="shared" si="3"/>
        <v>0.46</v>
      </c>
      <c r="F208" s="58"/>
      <c r="G208" s="22">
        <v>0.46</v>
      </c>
    </row>
    <row r="209" spans="1:7" s="2" customFormat="1" ht="21.75" customHeight="1">
      <c r="A209" s="21" t="s">
        <v>245</v>
      </c>
      <c r="B209" s="45" t="s">
        <v>634</v>
      </c>
      <c r="C209" s="66" t="s">
        <v>617</v>
      </c>
      <c r="D209" s="21" t="s">
        <v>259</v>
      </c>
      <c r="E209" s="58">
        <f t="shared" si="3"/>
        <v>0.95</v>
      </c>
      <c r="F209" s="58"/>
      <c r="G209" s="22">
        <v>0.95</v>
      </c>
    </row>
    <row r="210" spans="1:7" s="2" customFormat="1" ht="21.75" customHeight="1">
      <c r="A210" s="21" t="s">
        <v>245</v>
      </c>
      <c r="B210" s="45" t="s">
        <v>620</v>
      </c>
      <c r="C210" s="66" t="s">
        <v>617</v>
      </c>
      <c r="D210" s="21" t="s">
        <v>635</v>
      </c>
      <c r="E210" s="58">
        <f t="shared" si="3"/>
        <v>0.09</v>
      </c>
      <c r="F210" s="58"/>
      <c r="G210" s="22">
        <v>0.09</v>
      </c>
    </row>
    <row r="211" spans="1:7" s="2" customFormat="1" ht="21.75" customHeight="1">
      <c r="A211" s="21" t="s">
        <v>113</v>
      </c>
      <c r="B211" s="45" t="s">
        <v>113</v>
      </c>
      <c r="C211" s="66" t="s">
        <v>113</v>
      </c>
      <c r="D211" s="21" t="s">
        <v>128</v>
      </c>
      <c r="E211" s="58">
        <f>F211</f>
        <v>12.2</v>
      </c>
      <c r="F211" s="58">
        <f>F212+F213</f>
        <v>12.2</v>
      </c>
      <c r="G211" s="22"/>
    </row>
    <row r="212" spans="1:7" s="2" customFormat="1" ht="21.75" customHeight="1">
      <c r="A212" s="21" t="s">
        <v>260</v>
      </c>
      <c r="B212" s="45" t="s">
        <v>636</v>
      </c>
      <c r="C212" s="66" t="s">
        <v>637</v>
      </c>
      <c r="D212" s="21" t="s">
        <v>638</v>
      </c>
      <c r="E212" s="58">
        <f t="shared" si="3"/>
        <v>4.2</v>
      </c>
      <c r="F212" s="58">
        <v>4.2</v>
      </c>
      <c r="G212" s="22"/>
    </row>
    <row r="213" spans="1:7" s="2" customFormat="1" ht="21.75" customHeight="1">
      <c r="A213" s="21" t="s">
        <v>260</v>
      </c>
      <c r="B213" s="45" t="s">
        <v>625</v>
      </c>
      <c r="C213" s="66" t="s">
        <v>637</v>
      </c>
      <c r="D213" s="21" t="s">
        <v>639</v>
      </c>
      <c r="E213" s="58">
        <f t="shared" si="3"/>
        <v>8</v>
      </c>
      <c r="F213" s="58">
        <v>8</v>
      </c>
      <c r="G213" s="22"/>
    </row>
    <row r="214" spans="4:7" ht="12">
      <c r="D214" s="61" t="s">
        <v>641</v>
      </c>
      <c r="E214" s="58">
        <v>438.04</v>
      </c>
      <c r="F214" s="58">
        <v>398.09</v>
      </c>
      <c r="G214" s="58">
        <v>39.97</v>
      </c>
    </row>
    <row r="215" spans="1:7" ht="19.5" customHeight="1">
      <c r="A215" s="21" t="s">
        <v>642</v>
      </c>
      <c r="B215" s="21" t="s">
        <v>643</v>
      </c>
      <c r="C215" s="45" t="s">
        <v>646</v>
      </c>
      <c r="D215" s="21" t="s">
        <v>547</v>
      </c>
      <c r="E215" s="58">
        <f aca="true" t="shared" si="4" ref="E215:E222">SUM(F215:G215)</f>
        <v>3.33</v>
      </c>
      <c r="F215" s="58"/>
      <c r="G215" s="22">
        <v>3.33</v>
      </c>
    </row>
    <row r="216" spans="1:7" ht="19.5" customHeight="1">
      <c r="A216" s="21" t="s">
        <v>647</v>
      </c>
      <c r="B216" s="21" t="s">
        <v>636</v>
      </c>
      <c r="C216" s="45" t="s">
        <v>646</v>
      </c>
      <c r="D216" s="21" t="s">
        <v>551</v>
      </c>
      <c r="E216" s="58">
        <f t="shared" si="4"/>
        <v>11.170000000000002</v>
      </c>
      <c r="F216" s="58">
        <v>9.8</v>
      </c>
      <c r="G216" s="22">
        <v>1.37</v>
      </c>
    </row>
    <row r="217" spans="1:7" ht="19.5" customHeight="1">
      <c r="A217" s="21" t="s">
        <v>647</v>
      </c>
      <c r="B217" s="21" t="s">
        <v>636</v>
      </c>
      <c r="C217" s="45" t="s">
        <v>646</v>
      </c>
      <c r="D217" s="21" t="s">
        <v>648</v>
      </c>
      <c r="E217" s="58">
        <f t="shared" si="4"/>
        <v>46.67</v>
      </c>
      <c r="F217" s="58">
        <v>46.67</v>
      </c>
      <c r="G217" s="22"/>
    </row>
    <row r="218" spans="1:7" ht="19.5" customHeight="1">
      <c r="A218" s="21" t="s">
        <v>649</v>
      </c>
      <c r="B218" s="21" t="s">
        <v>650</v>
      </c>
      <c r="C218" s="45" t="s">
        <v>646</v>
      </c>
      <c r="D218" s="21" t="s">
        <v>651</v>
      </c>
      <c r="E218" s="58">
        <f t="shared" si="4"/>
        <v>6.43</v>
      </c>
      <c r="F218" s="58">
        <v>6.43</v>
      </c>
      <c r="G218" s="22"/>
    </row>
    <row r="219" spans="1:7" ht="19.5" customHeight="1">
      <c r="A219" s="21" t="s">
        <v>649</v>
      </c>
      <c r="B219" s="21" t="s">
        <v>650</v>
      </c>
      <c r="C219" s="45" t="s">
        <v>646</v>
      </c>
      <c r="D219" s="21" t="s">
        <v>557</v>
      </c>
      <c r="E219" s="58">
        <f t="shared" si="4"/>
        <v>8.35</v>
      </c>
      <c r="F219" s="58">
        <v>8.35</v>
      </c>
      <c r="G219" s="22"/>
    </row>
    <row r="220" spans="1:7" ht="19.5" customHeight="1">
      <c r="A220" s="21" t="s">
        <v>612</v>
      </c>
      <c r="B220" s="21" t="s">
        <v>613</v>
      </c>
      <c r="C220" s="45" t="s">
        <v>646</v>
      </c>
      <c r="D220" s="21" t="s">
        <v>652</v>
      </c>
      <c r="E220" s="58">
        <f t="shared" si="4"/>
        <v>191.17</v>
      </c>
      <c r="F220" s="58">
        <v>175.67</v>
      </c>
      <c r="G220" s="22">
        <v>15.5</v>
      </c>
    </row>
    <row r="221" spans="1:7" ht="19.5" customHeight="1">
      <c r="A221" s="21" t="s">
        <v>612</v>
      </c>
      <c r="B221" s="21" t="s">
        <v>613</v>
      </c>
      <c r="C221" s="45" t="s">
        <v>646</v>
      </c>
      <c r="D221" s="21" t="s">
        <v>656</v>
      </c>
      <c r="E221" s="58">
        <f t="shared" si="4"/>
        <v>144.25</v>
      </c>
      <c r="F221" s="58">
        <v>124.49</v>
      </c>
      <c r="G221" s="22">
        <v>19.76</v>
      </c>
    </row>
    <row r="222" spans="1:7" ht="19.5" customHeight="1">
      <c r="A222" s="21" t="s">
        <v>657</v>
      </c>
      <c r="B222" s="21" t="s">
        <v>618</v>
      </c>
      <c r="C222" s="45" t="s">
        <v>646</v>
      </c>
      <c r="D222" s="21" t="s">
        <v>563</v>
      </c>
      <c r="E222" s="58">
        <f t="shared" si="4"/>
        <v>26.67</v>
      </c>
      <c r="F222" s="58">
        <v>26.67</v>
      </c>
      <c r="G222" s="22"/>
    </row>
    <row r="223" spans="1:7" s="126" customFormat="1" ht="19.5" customHeight="1">
      <c r="A223" s="21" t="s">
        <v>113</v>
      </c>
      <c r="B223" s="45" t="s">
        <v>113</v>
      </c>
      <c r="C223" s="66" t="s">
        <v>113</v>
      </c>
      <c r="D223" s="159" t="s">
        <v>699</v>
      </c>
      <c r="E223" s="58">
        <v>31.58</v>
      </c>
      <c r="F223" s="58">
        <v>28.35</v>
      </c>
      <c r="G223" s="22">
        <v>3.23</v>
      </c>
    </row>
    <row r="224" spans="1:7" s="126" customFormat="1" ht="19.5" customHeight="1">
      <c r="A224" s="21" t="s">
        <v>113</v>
      </c>
      <c r="B224" s="45" t="s">
        <v>113</v>
      </c>
      <c r="C224" s="66" t="s">
        <v>113</v>
      </c>
      <c r="D224" s="21" t="s">
        <v>234</v>
      </c>
      <c r="E224" s="58">
        <v>20.63</v>
      </c>
      <c r="F224" s="58">
        <v>20.63</v>
      </c>
      <c r="G224" s="22"/>
    </row>
    <row r="225" spans="1:7" s="126" customFormat="1" ht="19.5" customHeight="1">
      <c r="A225" s="21" t="s">
        <v>235</v>
      </c>
      <c r="B225" s="45" t="s">
        <v>64</v>
      </c>
      <c r="C225" s="66" t="s">
        <v>700</v>
      </c>
      <c r="D225" s="21" t="s">
        <v>236</v>
      </c>
      <c r="E225" s="58">
        <v>8.91</v>
      </c>
      <c r="F225" s="58">
        <v>8.91</v>
      </c>
      <c r="G225" s="22"/>
    </row>
    <row r="226" spans="1:7" s="126" customFormat="1" ht="19.5" customHeight="1">
      <c r="A226" s="21" t="s">
        <v>235</v>
      </c>
      <c r="B226" s="45" t="s">
        <v>66</v>
      </c>
      <c r="C226" s="66" t="s">
        <v>700</v>
      </c>
      <c r="D226" s="21" t="s">
        <v>237</v>
      </c>
      <c r="E226" s="58">
        <v>0.24</v>
      </c>
      <c r="F226" s="58">
        <v>0.24</v>
      </c>
      <c r="G226" s="22"/>
    </row>
    <row r="227" spans="1:7" s="126" customFormat="1" ht="19.5" customHeight="1">
      <c r="A227" s="21" t="s">
        <v>235</v>
      </c>
      <c r="B227" s="45" t="s">
        <v>60</v>
      </c>
      <c r="C227" s="66" t="s">
        <v>700</v>
      </c>
      <c r="D227" s="21" t="s">
        <v>701</v>
      </c>
      <c r="E227" s="58">
        <v>4</v>
      </c>
      <c r="F227" s="58">
        <v>4</v>
      </c>
      <c r="G227" s="22"/>
    </row>
    <row r="228" spans="1:7" s="126" customFormat="1" ht="19.5" customHeight="1">
      <c r="A228" s="21" t="s">
        <v>702</v>
      </c>
      <c r="B228" s="45" t="s">
        <v>703</v>
      </c>
      <c r="C228" s="66" t="s">
        <v>700</v>
      </c>
      <c r="D228" s="21" t="s">
        <v>704</v>
      </c>
      <c r="E228" s="58">
        <v>2.76</v>
      </c>
      <c r="F228" s="58">
        <v>2.76</v>
      </c>
      <c r="G228" s="22"/>
    </row>
    <row r="229" spans="1:7" s="126" customFormat="1" ht="19.5" customHeight="1">
      <c r="A229" s="21" t="s">
        <v>235</v>
      </c>
      <c r="B229" s="45" t="s">
        <v>59</v>
      </c>
      <c r="C229" s="66" t="s">
        <v>700</v>
      </c>
      <c r="D229" s="21" t="s">
        <v>239</v>
      </c>
      <c r="E229" s="58">
        <v>2.38</v>
      </c>
      <c r="F229" s="58">
        <v>2.38</v>
      </c>
      <c r="G229" s="22"/>
    </row>
    <row r="230" spans="1:7" s="126" customFormat="1" ht="19.5" customHeight="1">
      <c r="A230" s="21" t="s">
        <v>235</v>
      </c>
      <c r="B230" s="45" t="s">
        <v>240</v>
      </c>
      <c r="C230" s="66" t="s">
        <v>700</v>
      </c>
      <c r="D230" s="21" t="s">
        <v>241</v>
      </c>
      <c r="E230" s="58">
        <v>0.84</v>
      </c>
      <c r="F230" s="58">
        <v>0.84</v>
      </c>
      <c r="G230" s="22"/>
    </row>
    <row r="231" spans="1:7" s="126" customFormat="1" ht="19.5" customHeight="1">
      <c r="A231" s="21" t="s">
        <v>235</v>
      </c>
      <c r="B231" s="45" t="s">
        <v>705</v>
      </c>
      <c r="C231" s="66" t="s">
        <v>700</v>
      </c>
      <c r="D231" s="21" t="s">
        <v>706</v>
      </c>
      <c r="E231" s="58">
        <v>0.14</v>
      </c>
      <c r="F231" s="58">
        <v>0.14</v>
      </c>
      <c r="G231" s="22"/>
    </row>
    <row r="232" spans="1:7" s="126" customFormat="1" ht="19.5" customHeight="1">
      <c r="A232" s="21" t="s">
        <v>235</v>
      </c>
      <c r="B232" s="45" t="s">
        <v>243</v>
      </c>
      <c r="C232" s="66" t="s">
        <v>700</v>
      </c>
      <c r="D232" s="21" t="s">
        <v>117</v>
      </c>
      <c r="E232" s="58">
        <v>1.36</v>
      </c>
      <c r="F232" s="58">
        <v>1.36</v>
      </c>
      <c r="G232" s="22"/>
    </row>
    <row r="233" spans="1:7" s="126" customFormat="1" ht="19.5" customHeight="1">
      <c r="A233" s="21" t="s">
        <v>113</v>
      </c>
      <c r="B233" s="45" t="s">
        <v>113</v>
      </c>
      <c r="C233" s="66" t="s">
        <v>700</v>
      </c>
      <c r="D233" s="21" t="s">
        <v>244</v>
      </c>
      <c r="E233" s="22">
        <v>3.23</v>
      </c>
      <c r="F233" s="58"/>
      <c r="G233" s="22">
        <v>3.23</v>
      </c>
    </row>
    <row r="234" spans="1:7" s="126" customFormat="1" ht="19.5" customHeight="1">
      <c r="A234" s="21" t="s">
        <v>245</v>
      </c>
      <c r="B234" s="45" t="s">
        <v>64</v>
      </c>
      <c r="C234" s="66" t="s">
        <v>700</v>
      </c>
      <c r="D234" s="21" t="s">
        <v>707</v>
      </c>
      <c r="E234" s="58">
        <v>0.4</v>
      </c>
      <c r="F234" s="58"/>
      <c r="G234" s="22">
        <v>0.4</v>
      </c>
    </row>
    <row r="235" spans="1:7" s="126" customFormat="1" ht="19.5" customHeight="1">
      <c r="A235" s="21" t="s">
        <v>245</v>
      </c>
      <c r="B235" s="45" t="s">
        <v>63</v>
      </c>
      <c r="C235" s="66" t="s">
        <v>700</v>
      </c>
      <c r="D235" s="21" t="s">
        <v>247</v>
      </c>
      <c r="E235" s="58">
        <v>0.02</v>
      </c>
      <c r="F235" s="58"/>
      <c r="G235" s="22">
        <v>0.02</v>
      </c>
    </row>
    <row r="236" spans="1:7" s="126" customFormat="1" ht="19.5" customHeight="1">
      <c r="A236" s="21" t="s">
        <v>245</v>
      </c>
      <c r="B236" s="45" t="s">
        <v>79</v>
      </c>
      <c r="C236" s="66" t="s">
        <v>700</v>
      </c>
      <c r="D236" s="21" t="s">
        <v>248</v>
      </c>
      <c r="E236" s="58">
        <v>0.14</v>
      </c>
      <c r="F236" s="58"/>
      <c r="G236" s="22">
        <v>0.14</v>
      </c>
    </row>
    <row r="237" spans="1:7" s="126" customFormat="1" ht="19.5" customHeight="1">
      <c r="A237" s="21" t="s">
        <v>245</v>
      </c>
      <c r="B237" s="45" t="s">
        <v>238</v>
      </c>
      <c r="C237" s="66" t="s">
        <v>700</v>
      </c>
      <c r="D237" s="21" t="s">
        <v>249</v>
      </c>
      <c r="E237" s="58">
        <v>0.12</v>
      </c>
      <c r="F237" s="58"/>
      <c r="G237" s="22">
        <v>0.12</v>
      </c>
    </row>
    <row r="238" spans="1:7" s="126" customFormat="1" ht="19.5" customHeight="1">
      <c r="A238" s="21" t="s">
        <v>245</v>
      </c>
      <c r="B238" s="45" t="s">
        <v>250</v>
      </c>
      <c r="C238" s="66" t="s">
        <v>700</v>
      </c>
      <c r="D238" s="21" t="s">
        <v>251</v>
      </c>
      <c r="E238" s="58">
        <v>0.1</v>
      </c>
      <c r="F238" s="58"/>
      <c r="G238" s="22">
        <v>0.1</v>
      </c>
    </row>
    <row r="239" spans="1:7" s="126" customFormat="1" ht="19.5" customHeight="1">
      <c r="A239" s="21" t="s">
        <v>245</v>
      </c>
      <c r="B239" s="45" t="s">
        <v>70</v>
      </c>
      <c r="C239" s="66" t="s">
        <v>700</v>
      </c>
      <c r="D239" s="21" t="s">
        <v>252</v>
      </c>
      <c r="E239" s="58">
        <v>0.56</v>
      </c>
      <c r="F239" s="58"/>
      <c r="G239" s="22">
        <v>0.56</v>
      </c>
    </row>
    <row r="240" spans="1:7" s="126" customFormat="1" ht="19.5" customHeight="1">
      <c r="A240" s="21" t="s">
        <v>245</v>
      </c>
      <c r="B240" s="45" t="s">
        <v>253</v>
      </c>
      <c r="C240" s="66" t="s">
        <v>700</v>
      </c>
      <c r="D240" s="21" t="s">
        <v>121</v>
      </c>
      <c r="E240" s="22">
        <v>0.12</v>
      </c>
      <c r="F240" s="58"/>
      <c r="G240" s="22">
        <v>0.12</v>
      </c>
    </row>
    <row r="241" spans="1:7" s="126" customFormat="1" ht="19.5" customHeight="1">
      <c r="A241" s="21" t="s">
        <v>245</v>
      </c>
      <c r="B241" s="45" t="s">
        <v>254</v>
      </c>
      <c r="C241" s="66" t="s">
        <v>700</v>
      </c>
      <c r="D241" s="21" t="s">
        <v>122</v>
      </c>
      <c r="E241" s="58">
        <v>0.17</v>
      </c>
      <c r="F241" s="58"/>
      <c r="G241" s="22">
        <v>0.17</v>
      </c>
    </row>
    <row r="242" spans="1:7" s="126" customFormat="1" ht="19.5" customHeight="1">
      <c r="A242" s="21" t="s">
        <v>245</v>
      </c>
      <c r="B242" s="45" t="s">
        <v>255</v>
      </c>
      <c r="C242" s="66" t="s">
        <v>700</v>
      </c>
      <c r="D242" s="21" t="s">
        <v>123</v>
      </c>
      <c r="E242" s="58">
        <v>0.16</v>
      </c>
      <c r="F242" s="58"/>
      <c r="G242" s="22">
        <v>0.16</v>
      </c>
    </row>
    <row r="243" spans="1:7" s="126" customFormat="1" ht="19.5" customHeight="1">
      <c r="A243" s="21" t="s">
        <v>245</v>
      </c>
      <c r="B243" s="45" t="s">
        <v>256</v>
      </c>
      <c r="C243" s="66" t="s">
        <v>700</v>
      </c>
      <c r="D243" s="21" t="s">
        <v>257</v>
      </c>
      <c r="E243" s="58">
        <v>0.23</v>
      </c>
      <c r="F243" s="58"/>
      <c r="G243" s="22">
        <v>0.23</v>
      </c>
    </row>
    <row r="244" spans="1:7" s="126" customFormat="1" ht="19.5" customHeight="1">
      <c r="A244" s="21" t="s">
        <v>245</v>
      </c>
      <c r="B244" s="45" t="s">
        <v>258</v>
      </c>
      <c r="C244" s="66" t="s">
        <v>700</v>
      </c>
      <c r="D244" s="21" t="s">
        <v>259</v>
      </c>
      <c r="E244" s="58">
        <v>1.21</v>
      </c>
      <c r="F244" s="58"/>
      <c r="G244" s="22">
        <v>1.21</v>
      </c>
    </row>
    <row r="245" spans="1:7" s="126" customFormat="1" ht="19.5" customHeight="1">
      <c r="A245" s="21" t="s">
        <v>113</v>
      </c>
      <c r="B245" s="45" t="s">
        <v>113</v>
      </c>
      <c r="C245" s="66" t="s">
        <v>700</v>
      </c>
      <c r="D245" s="21" t="s">
        <v>128</v>
      </c>
      <c r="E245" s="58">
        <v>7.72</v>
      </c>
      <c r="F245" s="58">
        <v>7.72</v>
      </c>
      <c r="G245" s="22"/>
    </row>
    <row r="246" spans="1:7" s="126" customFormat="1" ht="19.5" customHeight="1">
      <c r="A246" s="21" t="s">
        <v>260</v>
      </c>
      <c r="B246" s="45" t="s">
        <v>708</v>
      </c>
      <c r="C246" s="66" t="s">
        <v>700</v>
      </c>
      <c r="D246" s="21" t="s">
        <v>709</v>
      </c>
      <c r="E246" s="58">
        <v>7.72</v>
      </c>
      <c r="F246" s="58">
        <v>7.72</v>
      </c>
      <c r="G246" s="22"/>
    </row>
    <row r="247" spans="1:7" s="126" customFormat="1" ht="19.5" customHeight="1">
      <c r="A247" s="21" t="s">
        <v>113</v>
      </c>
      <c r="B247" s="45" t="s">
        <v>113</v>
      </c>
      <c r="C247" s="66" t="s">
        <v>113</v>
      </c>
      <c r="D247" s="162" t="s">
        <v>720</v>
      </c>
      <c r="E247" s="58">
        <v>199.74</v>
      </c>
      <c r="F247" s="58">
        <v>199.74</v>
      </c>
      <c r="G247" s="22">
        <v>19.3</v>
      </c>
    </row>
    <row r="248" spans="1:7" s="126" customFormat="1" ht="19.5" customHeight="1">
      <c r="A248" s="21" t="s">
        <v>113</v>
      </c>
      <c r="B248" s="45" t="s">
        <v>113</v>
      </c>
      <c r="C248" s="66" t="s">
        <v>113</v>
      </c>
      <c r="D248" s="21" t="s">
        <v>234</v>
      </c>
      <c r="E248" s="58">
        <v>186.55</v>
      </c>
      <c r="F248" s="58">
        <v>186.55</v>
      </c>
      <c r="G248" s="22"/>
    </row>
    <row r="249" spans="1:7" s="126" customFormat="1" ht="19.5" customHeight="1">
      <c r="A249" s="21" t="s">
        <v>235</v>
      </c>
      <c r="B249" s="45" t="s">
        <v>64</v>
      </c>
      <c r="C249" s="66" t="s">
        <v>721</v>
      </c>
      <c r="D249" s="21" t="s">
        <v>236</v>
      </c>
      <c r="E249" s="58">
        <v>89.32</v>
      </c>
      <c r="F249" s="58">
        <v>89.32</v>
      </c>
      <c r="G249" s="22"/>
    </row>
    <row r="250" spans="1:7" s="126" customFormat="1" ht="19.5" customHeight="1">
      <c r="A250" s="21" t="s">
        <v>235</v>
      </c>
      <c r="B250" s="45" t="s">
        <v>66</v>
      </c>
      <c r="C250" s="66" t="s">
        <v>721</v>
      </c>
      <c r="D250" s="21" t="s">
        <v>237</v>
      </c>
      <c r="E250" s="58">
        <v>1.78</v>
      </c>
      <c r="F250" s="58">
        <v>1.78</v>
      </c>
      <c r="G250" s="22"/>
    </row>
    <row r="251" spans="1:7" s="126" customFormat="1" ht="19.5" customHeight="1">
      <c r="A251" s="21" t="s">
        <v>235</v>
      </c>
      <c r="B251" s="45" t="s">
        <v>60</v>
      </c>
      <c r="C251" s="66" t="s">
        <v>721</v>
      </c>
      <c r="D251" s="21" t="s">
        <v>701</v>
      </c>
      <c r="E251" s="58">
        <v>30</v>
      </c>
      <c r="F251" s="58">
        <v>30</v>
      </c>
      <c r="G251" s="22"/>
    </row>
    <row r="252" spans="1:7" s="126" customFormat="1" ht="19.5" customHeight="1">
      <c r="A252" s="21" t="s">
        <v>702</v>
      </c>
      <c r="B252" s="45" t="s">
        <v>703</v>
      </c>
      <c r="C252" s="66" t="s">
        <v>721</v>
      </c>
      <c r="D252" s="21" t="s">
        <v>704</v>
      </c>
      <c r="E252" s="58">
        <v>21.91</v>
      </c>
      <c r="F252" s="58">
        <v>21.91</v>
      </c>
      <c r="G252" s="22"/>
    </row>
    <row r="253" spans="1:7" s="126" customFormat="1" ht="19.5" customHeight="1">
      <c r="A253" s="21" t="s">
        <v>235</v>
      </c>
      <c r="B253" s="45" t="s">
        <v>59</v>
      </c>
      <c r="C253" s="66" t="s">
        <v>721</v>
      </c>
      <c r="D253" s="21" t="s">
        <v>239</v>
      </c>
      <c r="E253" s="58">
        <v>22.6</v>
      </c>
      <c r="F253" s="58">
        <v>22.6</v>
      </c>
      <c r="G253" s="22"/>
    </row>
    <row r="254" spans="1:7" s="126" customFormat="1" ht="19.5" customHeight="1">
      <c r="A254" s="21" t="s">
        <v>235</v>
      </c>
      <c r="B254" s="45" t="s">
        <v>240</v>
      </c>
      <c r="C254" s="66" t="s">
        <v>721</v>
      </c>
      <c r="D254" s="21" t="s">
        <v>241</v>
      </c>
      <c r="E254" s="58">
        <v>6.71</v>
      </c>
      <c r="F254" s="58">
        <v>6.71</v>
      </c>
      <c r="G254" s="22"/>
    </row>
    <row r="255" spans="1:7" s="126" customFormat="1" ht="19.5" customHeight="1">
      <c r="A255" s="21" t="s">
        <v>235</v>
      </c>
      <c r="B255" s="45" t="s">
        <v>705</v>
      </c>
      <c r="C255" s="66" t="s">
        <v>721</v>
      </c>
      <c r="D255" s="21" t="s">
        <v>706</v>
      </c>
      <c r="E255" s="58">
        <v>1.36</v>
      </c>
      <c r="F255" s="58">
        <v>1.36</v>
      </c>
      <c r="G255" s="22"/>
    </row>
    <row r="256" spans="1:7" s="126" customFormat="1" ht="19.5" customHeight="1">
      <c r="A256" s="21" t="s">
        <v>235</v>
      </c>
      <c r="B256" s="45" t="s">
        <v>243</v>
      </c>
      <c r="C256" s="66" t="s">
        <v>721</v>
      </c>
      <c r="D256" s="21" t="s">
        <v>117</v>
      </c>
      <c r="E256" s="58">
        <v>12.87</v>
      </c>
      <c r="F256" s="58">
        <v>12.87</v>
      </c>
      <c r="G256" s="22"/>
    </row>
    <row r="257" spans="1:7" s="126" customFormat="1" ht="19.5" customHeight="1">
      <c r="A257" s="21" t="s">
        <v>113</v>
      </c>
      <c r="B257" s="45" t="s">
        <v>113</v>
      </c>
      <c r="C257" s="66" t="s">
        <v>721</v>
      </c>
      <c r="D257" s="21" t="s">
        <v>244</v>
      </c>
      <c r="E257" s="58"/>
      <c r="F257" s="58"/>
      <c r="G257" s="22">
        <v>19.3</v>
      </c>
    </row>
    <row r="258" spans="1:7" s="126" customFormat="1" ht="19.5" customHeight="1">
      <c r="A258" s="21" t="s">
        <v>245</v>
      </c>
      <c r="B258" s="45" t="s">
        <v>64</v>
      </c>
      <c r="C258" s="66" t="s">
        <v>721</v>
      </c>
      <c r="D258" s="21" t="s">
        <v>707</v>
      </c>
      <c r="E258" s="22">
        <v>3</v>
      </c>
      <c r="F258" s="58"/>
      <c r="G258" s="22">
        <v>3</v>
      </c>
    </row>
    <row r="259" spans="1:7" s="126" customFormat="1" ht="19.5" customHeight="1">
      <c r="A259" s="21" t="s">
        <v>245</v>
      </c>
      <c r="B259" s="45" t="s">
        <v>63</v>
      </c>
      <c r="C259" s="66" t="s">
        <v>721</v>
      </c>
      <c r="D259" s="21" t="s">
        <v>247</v>
      </c>
      <c r="E259" s="22">
        <v>0.15</v>
      </c>
      <c r="F259" s="58"/>
      <c r="G259" s="22">
        <v>0.15</v>
      </c>
    </row>
    <row r="260" spans="1:7" s="126" customFormat="1" ht="19.5" customHeight="1">
      <c r="A260" s="21" t="s">
        <v>245</v>
      </c>
      <c r="B260" s="45" t="s">
        <v>79</v>
      </c>
      <c r="C260" s="66" t="s">
        <v>721</v>
      </c>
      <c r="D260" s="21" t="s">
        <v>248</v>
      </c>
      <c r="E260" s="22">
        <v>1.05</v>
      </c>
      <c r="F260" s="58"/>
      <c r="G260" s="22">
        <v>1.05</v>
      </c>
    </row>
    <row r="261" spans="1:7" s="126" customFormat="1" ht="19.5" customHeight="1">
      <c r="A261" s="21" t="s">
        <v>245</v>
      </c>
      <c r="B261" s="45" t="s">
        <v>238</v>
      </c>
      <c r="C261" s="66" t="s">
        <v>721</v>
      </c>
      <c r="D261" s="21" t="s">
        <v>249</v>
      </c>
      <c r="E261" s="22">
        <v>0.12</v>
      </c>
      <c r="F261" s="58"/>
      <c r="G261" s="22">
        <v>0.12</v>
      </c>
    </row>
    <row r="262" spans="1:7" s="126" customFormat="1" ht="19.5" customHeight="1">
      <c r="A262" s="21" t="s">
        <v>245</v>
      </c>
      <c r="B262" s="45" t="s">
        <v>250</v>
      </c>
      <c r="C262" s="66" t="s">
        <v>721</v>
      </c>
      <c r="D262" s="21" t="s">
        <v>251</v>
      </c>
      <c r="E262" s="22">
        <v>0.75</v>
      </c>
      <c r="F262" s="58"/>
      <c r="G262" s="22">
        <v>0.75</v>
      </c>
    </row>
    <row r="263" spans="1:7" s="126" customFormat="1" ht="19.5" customHeight="1">
      <c r="A263" s="21" t="s">
        <v>245</v>
      </c>
      <c r="B263" s="45" t="s">
        <v>70</v>
      </c>
      <c r="C263" s="66" t="s">
        <v>721</v>
      </c>
      <c r="D263" s="21" t="s">
        <v>252</v>
      </c>
      <c r="E263" s="22">
        <v>4.2</v>
      </c>
      <c r="F263" s="58"/>
      <c r="G263" s="22">
        <v>4.2</v>
      </c>
    </row>
    <row r="264" spans="1:7" s="126" customFormat="1" ht="19.5" customHeight="1">
      <c r="A264" s="21" t="s">
        <v>245</v>
      </c>
      <c r="B264" s="45" t="s">
        <v>253</v>
      </c>
      <c r="C264" s="66" t="s">
        <v>721</v>
      </c>
      <c r="D264" s="21" t="s">
        <v>121</v>
      </c>
      <c r="E264" s="22">
        <v>0.9</v>
      </c>
      <c r="F264" s="58"/>
      <c r="G264" s="22">
        <v>0.9</v>
      </c>
    </row>
    <row r="265" spans="1:7" s="126" customFormat="1" ht="19.5" customHeight="1">
      <c r="A265" s="21" t="s">
        <v>245</v>
      </c>
      <c r="B265" s="45" t="s">
        <v>254</v>
      </c>
      <c r="C265" s="66" t="s">
        <v>721</v>
      </c>
      <c r="D265" s="21" t="s">
        <v>122</v>
      </c>
      <c r="E265" s="22">
        <v>1.61</v>
      </c>
      <c r="F265" s="58"/>
      <c r="G265" s="22">
        <v>1.61</v>
      </c>
    </row>
    <row r="266" spans="1:7" s="126" customFormat="1" ht="19.5" customHeight="1">
      <c r="A266" s="21" t="s">
        <v>245</v>
      </c>
      <c r="B266" s="45" t="s">
        <v>255</v>
      </c>
      <c r="C266" s="66" t="s">
        <v>721</v>
      </c>
      <c r="D266" s="21" t="s">
        <v>123</v>
      </c>
      <c r="E266" s="22">
        <v>1.2</v>
      </c>
      <c r="F266" s="58"/>
      <c r="G266" s="22">
        <v>1.2</v>
      </c>
    </row>
    <row r="267" spans="1:7" s="126" customFormat="1" ht="19.5" customHeight="1">
      <c r="A267" s="21" t="s">
        <v>245</v>
      </c>
      <c r="B267" s="45" t="s">
        <v>256</v>
      </c>
      <c r="C267" s="66" t="s">
        <v>721</v>
      </c>
      <c r="D267" s="21" t="s">
        <v>257</v>
      </c>
      <c r="E267" s="22">
        <v>2.15</v>
      </c>
      <c r="F267" s="58"/>
      <c r="G267" s="22">
        <v>2.15</v>
      </c>
    </row>
    <row r="268" spans="1:7" s="126" customFormat="1" ht="19.5" customHeight="1">
      <c r="A268" s="21" t="s">
        <v>245</v>
      </c>
      <c r="B268" s="45" t="s">
        <v>258</v>
      </c>
      <c r="C268" s="66" t="s">
        <v>721</v>
      </c>
      <c r="D268" s="21" t="s">
        <v>259</v>
      </c>
      <c r="E268" s="22">
        <v>2.41</v>
      </c>
      <c r="F268" s="58"/>
      <c r="G268" s="22">
        <v>4.17</v>
      </c>
    </row>
    <row r="269" spans="1:7" s="126" customFormat="1" ht="19.5" customHeight="1">
      <c r="A269" s="21" t="s">
        <v>113</v>
      </c>
      <c r="B269" s="45" t="s">
        <v>113</v>
      </c>
      <c r="C269" s="66" t="s">
        <v>721</v>
      </c>
      <c r="D269" s="21" t="s">
        <v>128</v>
      </c>
      <c r="E269" s="58">
        <v>13.19</v>
      </c>
      <c r="F269" s="58">
        <v>13.19</v>
      </c>
      <c r="G269" s="22"/>
    </row>
    <row r="270" spans="1:7" s="126" customFormat="1" ht="19.5" customHeight="1">
      <c r="A270" s="21" t="s">
        <v>260</v>
      </c>
      <c r="B270" s="45" t="s">
        <v>708</v>
      </c>
      <c r="C270" s="66" t="s">
        <v>721</v>
      </c>
      <c r="D270" s="21" t="s">
        <v>709</v>
      </c>
      <c r="E270" s="58">
        <v>13.17</v>
      </c>
      <c r="F270" s="58">
        <v>13.17</v>
      </c>
      <c r="G270" s="22"/>
    </row>
    <row r="271" spans="1:7" s="126" customFormat="1" ht="19.5" customHeight="1">
      <c r="A271" s="21" t="s">
        <v>260</v>
      </c>
      <c r="B271" s="45" t="s">
        <v>722</v>
      </c>
      <c r="C271" s="66" t="s">
        <v>721</v>
      </c>
      <c r="D271" s="21" t="s">
        <v>723</v>
      </c>
      <c r="E271" s="58">
        <v>0.02</v>
      </c>
      <c r="F271" s="58">
        <v>0.02</v>
      </c>
      <c r="G271" s="22"/>
    </row>
    <row r="272" spans="1:7" ht="19.5" customHeight="1">
      <c r="A272" s="21" t="s">
        <v>113</v>
      </c>
      <c r="B272" s="45" t="s">
        <v>113</v>
      </c>
      <c r="C272" s="66" t="s">
        <v>113</v>
      </c>
      <c r="D272" s="21" t="s">
        <v>725</v>
      </c>
      <c r="E272" s="58">
        <v>88.64</v>
      </c>
      <c r="F272" s="58">
        <v>80.37</v>
      </c>
      <c r="G272" s="22">
        <v>8.27</v>
      </c>
    </row>
    <row r="273" spans="1:7" ht="19.5" customHeight="1">
      <c r="A273" s="21"/>
      <c r="B273" s="45"/>
      <c r="C273" s="66"/>
      <c r="D273" s="142" t="s">
        <v>234</v>
      </c>
      <c r="E273" s="58">
        <f aca="true" t="shared" si="5" ref="E273:E296">SUM(F273:G273)</f>
        <v>0</v>
      </c>
      <c r="F273" s="58"/>
      <c r="G273" s="22"/>
    </row>
    <row r="274" spans="1:7" ht="19.5" customHeight="1">
      <c r="A274" s="142" t="s">
        <v>235</v>
      </c>
      <c r="B274" s="146" t="s">
        <v>64</v>
      </c>
      <c r="C274" s="66" t="s">
        <v>732</v>
      </c>
      <c r="D274" s="142" t="s">
        <v>236</v>
      </c>
      <c r="E274" s="58">
        <f t="shared" si="5"/>
        <v>24.69</v>
      </c>
      <c r="F274" s="58">
        <v>24.69</v>
      </c>
      <c r="G274" s="22"/>
    </row>
    <row r="275" spans="1:7" ht="19.5" customHeight="1">
      <c r="A275" s="142" t="s">
        <v>235</v>
      </c>
      <c r="B275" s="146" t="s">
        <v>66</v>
      </c>
      <c r="C275" s="66" t="s">
        <v>732</v>
      </c>
      <c r="D275" s="142" t="s">
        <v>237</v>
      </c>
      <c r="E275" s="58">
        <f t="shared" si="5"/>
        <v>0.83</v>
      </c>
      <c r="F275" s="58">
        <v>0.83</v>
      </c>
      <c r="G275" s="22"/>
    </row>
    <row r="276" spans="1:7" ht="19.5" customHeight="1">
      <c r="A276" s="142" t="s">
        <v>235</v>
      </c>
      <c r="B276" s="146" t="s">
        <v>238</v>
      </c>
      <c r="C276" s="66" t="s">
        <v>733</v>
      </c>
      <c r="D276" s="142" t="s">
        <v>446</v>
      </c>
      <c r="E276" s="58">
        <f t="shared" si="5"/>
        <v>19.0305</v>
      </c>
      <c r="F276" s="58">
        <v>19.0305</v>
      </c>
      <c r="G276" s="22"/>
    </row>
    <row r="277" spans="1:7" ht="19.5" customHeight="1">
      <c r="A277" s="142" t="s">
        <v>235</v>
      </c>
      <c r="B277" s="146" t="s">
        <v>59</v>
      </c>
      <c r="C277" s="66" t="s">
        <v>733</v>
      </c>
      <c r="D277" s="142" t="s">
        <v>239</v>
      </c>
      <c r="E277" s="58">
        <f t="shared" si="5"/>
        <v>8.6785</v>
      </c>
      <c r="F277" s="58">
        <v>8.6785</v>
      </c>
      <c r="G277" s="22"/>
    </row>
    <row r="278" spans="1:7" ht="19.5" customHeight="1">
      <c r="A278" s="142" t="s">
        <v>235</v>
      </c>
      <c r="B278" s="146" t="s">
        <v>240</v>
      </c>
      <c r="C278" s="66" t="s">
        <v>733</v>
      </c>
      <c r="D278" s="142" t="s">
        <v>241</v>
      </c>
      <c r="E278" s="58">
        <f t="shared" si="5"/>
        <v>2.924</v>
      </c>
      <c r="F278" s="58">
        <v>2.924</v>
      </c>
      <c r="G278" s="22"/>
    </row>
    <row r="279" spans="1:7" ht="19.5" customHeight="1">
      <c r="A279" s="142" t="s">
        <v>235</v>
      </c>
      <c r="B279" s="146" t="s">
        <v>242</v>
      </c>
      <c r="C279" s="66" t="s">
        <v>733</v>
      </c>
      <c r="D279" s="142" t="s">
        <v>447</v>
      </c>
      <c r="E279" s="58">
        <f t="shared" si="5"/>
        <v>0.52</v>
      </c>
      <c r="F279" s="58">
        <v>0.52</v>
      </c>
      <c r="G279" s="22"/>
    </row>
    <row r="280" spans="1:7" ht="19.5" customHeight="1">
      <c r="A280" s="142" t="s">
        <v>235</v>
      </c>
      <c r="B280" s="146" t="s">
        <v>243</v>
      </c>
      <c r="C280" s="66" t="s">
        <v>733</v>
      </c>
      <c r="D280" s="142" t="s">
        <v>117</v>
      </c>
      <c r="E280" s="58">
        <f t="shared" si="5"/>
        <v>4.96</v>
      </c>
      <c r="F280" s="58">
        <v>4.96</v>
      </c>
      <c r="G280" s="22"/>
    </row>
    <row r="281" spans="1:7" ht="19.5" customHeight="1">
      <c r="A281" s="21"/>
      <c r="B281" s="45"/>
      <c r="C281" s="66"/>
      <c r="D281" s="142" t="s">
        <v>244</v>
      </c>
      <c r="E281" s="58">
        <f t="shared" si="5"/>
        <v>0</v>
      </c>
      <c r="F281" s="58"/>
      <c r="G281" s="22"/>
    </row>
    <row r="282" spans="1:7" ht="19.5" customHeight="1">
      <c r="A282" s="142" t="s">
        <v>245</v>
      </c>
      <c r="B282" s="146" t="s">
        <v>64</v>
      </c>
      <c r="C282" s="66"/>
      <c r="D282" s="142" t="s">
        <v>246</v>
      </c>
      <c r="E282" s="58">
        <f t="shared" si="5"/>
        <v>1.4</v>
      </c>
      <c r="F282" s="58"/>
      <c r="G282" s="22">
        <v>1.4</v>
      </c>
    </row>
    <row r="283" spans="1:7" ht="19.5" customHeight="1">
      <c r="A283" s="142" t="s">
        <v>245</v>
      </c>
      <c r="B283" s="146" t="s">
        <v>734</v>
      </c>
      <c r="C283" s="66"/>
      <c r="D283" s="142" t="s">
        <v>735</v>
      </c>
      <c r="E283" s="58">
        <f t="shared" si="5"/>
        <v>0.07</v>
      </c>
      <c r="F283" s="58"/>
      <c r="G283" s="22">
        <v>0.07</v>
      </c>
    </row>
    <row r="284" spans="1:7" ht="19.5" customHeight="1">
      <c r="A284" s="142" t="s">
        <v>245</v>
      </c>
      <c r="B284" s="146" t="s">
        <v>736</v>
      </c>
      <c r="C284" s="66"/>
      <c r="D284" s="142" t="s">
        <v>737</v>
      </c>
      <c r="E284" s="58">
        <f t="shared" si="5"/>
        <v>0.49</v>
      </c>
      <c r="F284" s="58"/>
      <c r="G284" s="22">
        <v>0.49</v>
      </c>
    </row>
    <row r="285" spans="1:7" ht="19.5" customHeight="1">
      <c r="A285" s="142" t="s">
        <v>245</v>
      </c>
      <c r="B285" s="146" t="s">
        <v>738</v>
      </c>
      <c r="C285" s="66"/>
      <c r="D285" s="142" t="s">
        <v>739</v>
      </c>
      <c r="E285" s="58">
        <f t="shared" si="5"/>
        <v>0.12</v>
      </c>
      <c r="F285" s="58"/>
      <c r="G285" s="22">
        <v>0.12</v>
      </c>
    </row>
    <row r="286" spans="1:7" ht="19.5" customHeight="1">
      <c r="A286" s="21"/>
      <c r="B286" s="45" t="s">
        <v>740</v>
      </c>
      <c r="C286" s="66"/>
      <c r="D286" s="21" t="s">
        <v>741</v>
      </c>
      <c r="E286" s="58">
        <f t="shared" si="5"/>
        <v>0.35</v>
      </c>
      <c r="F286" s="58"/>
      <c r="G286" s="22">
        <v>0.35</v>
      </c>
    </row>
    <row r="287" spans="1:7" ht="19.5" customHeight="1">
      <c r="A287" s="21"/>
      <c r="B287" s="45" t="s">
        <v>742</v>
      </c>
      <c r="C287" s="66"/>
      <c r="D287" s="21" t="s">
        <v>743</v>
      </c>
      <c r="E287" s="58">
        <f t="shared" si="5"/>
        <v>1.96</v>
      </c>
      <c r="F287" s="58"/>
      <c r="G287" s="22">
        <v>1.96</v>
      </c>
    </row>
    <row r="288" spans="1:7" ht="19.5" customHeight="1">
      <c r="A288" s="21"/>
      <c r="B288" s="45" t="s">
        <v>744</v>
      </c>
      <c r="C288" s="66"/>
      <c r="D288" s="21" t="s">
        <v>745</v>
      </c>
      <c r="E288" s="58">
        <f t="shared" si="5"/>
        <v>0.42</v>
      </c>
      <c r="F288" s="58"/>
      <c r="G288" s="22">
        <v>0.42</v>
      </c>
    </row>
    <row r="289" spans="1:7" ht="19.5" customHeight="1">
      <c r="A289" s="21"/>
      <c r="B289" s="45" t="s">
        <v>746</v>
      </c>
      <c r="C289" s="66"/>
      <c r="D289" s="21" t="s">
        <v>747</v>
      </c>
      <c r="E289" s="58">
        <f t="shared" si="5"/>
        <v>0.62</v>
      </c>
      <c r="F289" s="58"/>
      <c r="G289" s="22">
        <v>0.62</v>
      </c>
    </row>
    <row r="290" spans="1:7" ht="19.5" customHeight="1">
      <c r="A290" s="21"/>
      <c r="B290" s="45" t="s">
        <v>748</v>
      </c>
      <c r="C290" s="66"/>
      <c r="D290" s="21" t="s">
        <v>749</v>
      </c>
      <c r="E290" s="58">
        <f t="shared" si="5"/>
        <v>0.56</v>
      </c>
      <c r="F290" s="58"/>
      <c r="G290" s="22">
        <v>0.56</v>
      </c>
    </row>
    <row r="291" spans="1:7" ht="19.5" customHeight="1">
      <c r="A291" s="21"/>
      <c r="B291" s="45" t="s">
        <v>750</v>
      </c>
      <c r="C291" s="66"/>
      <c r="D291" s="21" t="s">
        <v>751</v>
      </c>
      <c r="E291" s="58">
        <f t="shared" si="5"/>
        <v>0.8267</v>
      </c>
      <c r="F291" s="58"/>
      <c r="G291" s="22">
        <v>0.8267</v>
      </c>
    </row>
    <row r="292" spans="1:7" ht="19.5" customHeight="1">
      <c r="A292" s="21"/>
      <c r="B292" s="45" t="s">
        <v>752</v>
      </c>
      <c r="C292" s="66"/>
      <c r="D292" s="21" t="s">
        <v>753</v>
      </c>
      <c r="E292" s="58">
        <f t="shared" si="5"/>
        <v>1.3591</v>
      </c>
      <c r="F292" s="58"/>
      <c r="G292" s="22">
        <v>1.3591</v>
      </c>
    </row>
    <row r="293" spans="1:7" ht="19.5" customHeight="1">
      <c r="A293" s="21"/>
      <c r="B293" s="45" t="s">
        <v>754</v>
      </c>
      <c r="C293" s="66"/>
      <c r="D293" s="21" t="s">
        <v>755</v>
      </c>
      <c r="E293" s="58">
        <f t="shared" si="5"/>
        <v>0.09</v>
      </c>
      <c r="F293" s="58"/>
      <c r="G293" s="22">
        <v>0.09</v>
      </c>
    </row>
    <row r="294" spans="1:7" ht="19.5" customHeight="1">
      <c r="A294" s="21"/>
      <c r="B294" s="45"/>
      <c r="C294" s="66"/>
      <c r="D294" s="21" t="s">
        <v>756</v>
      </c>
      <c r="E294" s="58">
        <f t="shared" si="5"/>
        <v>0</v>
      </c>
      <c r="F294" s="58"/>
      <c r="G294" s="22"/>
    </row>
    <row r="295" spans="1:7" ht="19.5" customHeight="1">
      <c r="A295" s="21" t="s">
        <v>757</v>
      </c>
      <c r="B295" s="45" t="s">
        <v>734</v>
      </c>
      <c r="C295" s="66"/>
      <c r="D295" s="21" t="s">
        <v>758</v>
      </c>
      <c r="E295" s="58">
        <f t="shared" si="5"/>
        <v>3.033</v>
      </c>
      <c r="F295" s="22">
        <v>3.033</v>
      </c>
      <c r="G295" s="22"/>
    </row>
    <row r="296" spans="1:7" ht="19.5" customHeight="1">
      <c r="A296" s="21"/>
      <c r="B296" s="45" t="s">
        <v>740</v>
      </c>
      <c r="C296" s="66"/>
      <c r="D296" s="21" t="s">
        <v>759</v>
      </c>
      <c r="E296" s="58">
        <f t="shared" si="5"/>
        <v>15.7087</v>
      </c>
      <c r="F296" s="22">
        <v>15.7087</v>
      </c>
      <c r="G296" s="22"/>
    </row>
  </sheetData>
  <sheetProtection/>
  <mergeCells count="9">
    <mergeCell ref="A2:G2"/>
    <mergeCell ref="A4:D4"/>
    <mergeCell ref="E4:G4"/>
    <mergeCell ref="A5:B5"/>
    <mergeCell ref="C5:C6"/>
    <mergeCell ref="D5:D6"/>
    <mergeCell ref="E5:E6"/>
    <mergeCell ref="F5:F6"/>
    <mergeCell ref="G5:G6"/>
  </mergeCells>
  <printOptions horizontalCentered="1"/>
  <pageMargins left="0.75" right="0.75" top="0.59" bottom="0.39" header="0.5" footer="0.35"/>
  <pageSetup horizontalDpi="600" verticalDpi="600" orientation="landscape" paperSize="9" scale="80"/>
</worksheet>
</file>

<file path=xl/worksheets/sheet9.xml><?xml version="1.0" encoding="utf-8"?>
<worksheet xmlns="http://schemas.openxmlformats.org/spreadsheetml/2006/main" xmlns:r="http://schemas.openxmlformats.org/officeDocument/2006/relationships">
  <dimension ref="A1:II31"/>
  <sheetViews>
    <sheetView zoomScalePageLayoutView="0" workbookViewId="0" topLeftCell="A1">
      <selection activeCell="E13" sqref="E13"/>
    </sheetView>
  </sheetViews>
  <sheetFormatPr defaultColWidth="6.875" defaultRowHeight="12.75" customHeight="1"/>
  <cols>
    <col min="1" max="3" width="5.25390625" style="2" customWidth="1"/>
    <col min="4" max="4" width="16.625" style="2" customWidth="1"/>
    <col min="5" max="5" width="52.875" style="2" customWidth="1"/>
    <col min="6" max="6" width="14.25390625" style="2" customWidth="1"/>
    <col min="7" max="243" width="8.00390625" style="2" customWidth="1"/>
    <col min="244" max="16384" width="6.875" style="2" customWidth="1"/>
  </cols>
  <sheetData>
    <row r="1" spans="1:3" ht="25.5" customHeight="1">
      <c r="A1" s="296"/>
      <c r="B1" s="296"/>
      <c r="C1" s="296"/>
    </row>
    <row r="2" spans="1:243" ht="19.5" customHeight="1">
      <c r="A2" s="3"/>
      <c r="B2" s="4"/>
      <c r="C2" s="4"/>
      <c r="D2" s="4"/>
      <c r="E2" s="4"/>
      <c r="F2" s="5" t="s">
        <v>263</v>
      </c>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c r="IG2" s="28"/>
      <c r="IH2" s="28"/>
      <c r="II2" s="28"/>
    </row>
    <row r="3" spans="1:243" ht="19.5" customHeight="1">
      <c r="A3" s="249" t="s">
        <v>264</v>
      </c>
      <c r="B3" s="249"/>
      <c r="C3" s="249"/>
      <c r="D3" s="249"/>
      <c r="E3" s="249"/>
      <c r="F3" s="249"/>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row>
    <row r="4" spans="1:243" ht="19.5" customHeight="1">
      <c r="A4" s="68" t="s">
        <v>4</v>
      </c>
      <c r="B4" s="6"/>
      <c r="C4" s="6"/>
      <c r="D4" s="6"/>
      <c r="E4" s="6"/>
      <c r="F4" s="8" t="s">
        <v>5</v>
      </c>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row>
    <row r="5" spans="1:243" ht="19.5" customHeight="1">
      <c r="A5" s="12" t="s">
        <v>44</v>
      </c>
      <c r="B5" s="13"/>
      <c r="C5" s="14"/>
      <c r="D5" s="297" t="s">
        <v>45</v>
      </c>
      <c r="E5" s="257" t="s">
        <v>265</v>
      </c>
      <c r="F5" s="259" t="s">
        <v>47</v>
      </c>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row>
    <row r="6" spans="1:243" ht="19.5" customHeight="1">
      <c r="A6" s="16" t="s">
        <v>54</v>
      </c>
      <c r="B6" s="17" t="s">
        <v>55</v>
      </c>
      <c r="C6" s="18" t="s">
        <v>56</v>
      </c>
      <c r="D6" s="297"/>
      <c r="E6" s="257"/>
      <c r="F6" s="259"/>
      <c r="G6" s="33"/>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row>
    <row r="7" spans="1:6" ht="21" customHeight="1">
      <c r="A7" s="240"/>
      <c r="B7" s="240"/>
      <c r="C7" s="240"/>
      <c r="D7" s="241"/>
      <c r="E7" s="161" t="s">
        <v>34</v>
      </c>
      <c r="F7" s="242">
        <v>216</v>
      </c>
    </row>
    <row r="8" spans="1:6" ht="21" customHeight="1">
      <c r="A8" s="240"/>
      <c r="B8" s="240"/>
      <c r="C8" s="240"/>
      <c r="D8" s="241"/>
      <c r="E8" s="161" t="s">
        <v>58</v>
      </c>
      <c r="F8" s="242">
        <v>116.4</v>
      </c>
    </row>
    <row r="9" spans="1:6" ht="21" customHeight="1">
      <c r="A9" s="240" t="s">
        <v>78</v>
      </c>
      <c r="B9" s="240" t="s">
        <v>64</v>
      </c>
      <c r="C9" s="240" t="s">
        <v>75</v>
      </c>
      <c r="D9" s="241" t="s">
        <v>61</v>
      </c>
      <c r="E9" s="243" t="s">
        <v>266</v>
      </c>
      <c r="F9" s="242">
        <v>2</v>
      </c>
    </row>
    <row r="10" spans="1:6" ht="21" customHeight="1">
      <c r="A10" s="240" t="s">
        <v>78</v>
      </c>
      <c r="B10" s="240" t="s">
        <v>64</v>
      </c>
      <c r="C10" s="240" t="s">
        <v>75</v>
      </c>
      <c r="D10" s="241" t="s">
        <v>61</v>
      </c>
      <c r="E10" s="243" t="s">
        <v>267</v>
      </c>
      <c r="F10" s="242">
        <v>20</v>
      </c>
    </row>
    <row r="11" spans="1:6" ht="21" customHeight="1">
      <c r="A11" s="240" t="s">
        <v>78</v>
      </c>
      <c r="B11" s="240" t="s">
        <v>64</v>
      </c>
      <c r="C11" s="240" t="s">
        <v>75</v>
      </c>
      <c r="D11" s="241" t="s">
        <v>61</v>
      </c>
      <c r="E11" s="243" t="s">
        <v>268</v>
      </c>
      <c r="F11" s="242">
        <v>15</v>
      </c>
    </row>
    <row r="12" spans="1:6" ht="21" customHeight="1">
      <c r="A12" s="240" t="s">
        <v>78</v>
      </c>
      <c r="B12" s="240" t="s">
        <v>64</v>
      </c>
      <c r="C12" s="240" t="s">
        <v>75</v>
      </c>
      <c r="D12" s="241" t="s">
        <v>61</v>
      </c>
      <c r="E12" s="243" t="s">
        <v>269</v>
      </c>
      <c r="F12" s="242">
        <v>15</v>
      </c>
    </row>
    <row r="13" spans="1:6" ht="21" customHeight="1">
      <c r="A13" s="240" t="s">
        <v>78</v>
      </c>
      <c r="B13" s="240" t="s">
        <v>64</v>
      </c>
      <c r="C13" s="240" t="s">
        <v>75</v>
      </c>
      <c r="D13" s="241" t="s">
        <v>61</v>
      </c>
      <c r="E13" s="243" t="s">
        <v>270</v>
      </c>
      <c r="F13" s="242">
        <v>5</v>
      </c>
    </row>
    <row r="14" spans="1:6" ht="21" customHeight="1">
      <c r="A14" s="240" t="s">
        <v>78</v>
      </c>
      <c r="B14" s="240" t="s">
        <v>64</v>
      </c>
      <c r="C14" s="240" t="s">
        <v>75</v>
      </c>
      <c r="D14" s="241" t="s">
        <v>61</v>
      </c>
      <c r="E14" s="243" t="s">
        <v>271</v>
      </c>
      <c r="F14" s="242">
        <v>3</v>
      </c>
    </row>
    <row r="15" spans="1:6" ht="21" customHeight="1">
      <c r="A15" s="240" t="s">
        <v>78</v>
      </c>
      <c r="B15" s="240" t="s">
        <v>64</v>
      </c>
      <c r="C15" s="240" t="s">
        <v>75</v>
      </c>
      <c r="D15" s="241" t="s">
        <v>61</v>
      </c>
      <c r="E15" s="243" t="s">
        <v>272</v>
      </c>
      <c r="F15" s="242">
        <v>2</v>
      </c>
    </row>
    <row r="16" spans="1:6" ht="21" customHeight="1">
      <c r="A16" s="240" t="s">
        <v>78</v>
      </c>
      <c r="B16" s="240" t="s">
        <v>64</v>
      </c>
      <c r="C16" s="240" t="s">
        <v>75</v>
      </c>
      <c r="D16" s="241" t="s">
        <v>61</v>
      </c>
      <c r="E16" s="243" t="s">
        <v>273</v>
      </c>
      <c r="F16" s="242">
        <v>3</v>
      </c>
    </row>
    <row r="17" spans="1:6" ht="21" customHeight="1">
      <c r="A17" s="240" t="s">
        <v>78</v>
      </c>
      <c r="B17" s="240" t="s">
        <v>64</v>
      </c>
      <c r="C17" s="240" t="s">
        <v>75</v>
      </c>
      <c r="D17" s="241" t="s">
        <v>61</v>
      </c>
      <c r="E17" s="243" t="s">
        <v>274</v>
      </c>
      <c r="F17" s="242">
        <v>5</v>
      </c>
    </row>
    <row r="18" spans="1:6" ht="21" customHeight="1">
      <c r="A18" s="240" t="s">
        <v>78</v>
      </c>
      <c r="B18" s="240" t="s">
        <v>64</v>
      </c>
      <c r="C18" s="240" t="s">
        <v>75</v>
      </c>
      <c r="D18" s="241" t="s">
        <v>61</v>
      </c>
      <c r="E18" s="243" t="s">
        <v>275</v>
      </c>
      <c r="F18" s="242">
        <v>4.4</v>
      </c>
    </row>
    <row r="19" spans="1:6" ht="21" customHeight="1">
      <c r="A19" s="243">
        <v>212</v>
      </c>
      <c r="B19" s="240" t="s">
        <v>66</v>
      </c>
      <c r="C19" s="240" t="s">
        <v>64</v>
      </c>
      <c r="D19" s="241" t="s">
        <v>61</v>
      </c>
      <c r="E19" s="243" t="s">
        <v>276</v>
      </c>
      <c r="F19" s="242">
        <v>20</v>
      </c>
    </row>
    <row r="20" spans="1:6" ht="21" customHeight="1">
      <c r="A20" s="240" t="s">
        <v>78</v>
      </c>
      <c r="B20" s="240" t="s">
        <v>66</v>
      </c>
      <c r="C20" s="240" t="s">
        <v>64</v>
      </c>
      <c r="D20" s="241" t="s">
        <v>61</v>
      </c>
      <c r="E20" s="243" t="s">
        <v>277</v>
      </c>
      <c r="F20" s="242">
        <v>10</v>
      </c>
    </row>
    <row r="21" spans="1:6" ht="21" customHeight="1">
      <c r="A21" s="240" t="s">
        <v>78</v>
      </c>
      <c r="B21" s="240" t="s">
        <v>79</v>
      </c>
      <c r="C21" s="240" t="s">
        <v>64</v>
      </c>
      <c r="D21" s="241" t="s">
        <v>61</v>
      </c>
      <c r="E21" s="243" t="s">
        <v>278</v>
      </c>
      <c r="F21" s="242">
        <v>12</v>
      </c>
    </row>
    <row r="22" spans="1:6" s="126" customFormat="1" ht="19.5" customHeight="1">
      <c r="A22" s="161" t="s">
        <v>333</v>
      </c>
      <c r="B22" s="240" t="s">
        <v>334</v>
      </c>
      <c r="C22" s="240" t="s">
        <v>335</v>
      </c>
      <c r="D22" s="219">
        <v>302601</v>
      </c>
      <c r="E22" s="244" t="s">
        <v>398</v>
      </c>
      <c r="F22" s="242">
        <v>2</v>
      </c>
    </row>
    <row r="23" spans="1:6" s="126" customFormat="1" ht="19.5" customHeight="1">
      <c r="A23" s="240"/>
      <c r="B23" s="240" t="s">
        <v>113</v>
      </c>
      <c r="C23" s="240" t="s">
        <v>113</v>
      </c>
      <c r="D23" s="241" t="s">
        <v>113</v>
      </c>
      <c r="E23" s="243" t="s">
        <v>507</v>
      </c>
      <c r="F23" s="242">
        <v>5.1</v>
      </c>
    </row>
    <row r="24" spans="1:6" s="126" customFormat="1" ht="19.5" customHeight="1">
      <c r="A24" s="240" t="s">
        <v>333</v>
      </c>
      <c r="B24" s="240" t="s">
        <v>335</v>
      </c>
      <c r="C24" s="240" t="s">
        <v>334</v>
      </c>
      <c r="D24" s="241" t="s">
        <v>508</v>
      </c>
      <c r="E24" s="245" t="s">
        <v>517</v>
      </c>
      <c r="F24" s="242">
        <v>5.1</v>
      </c>
    </row>
    <row r="25" spans="1:6" s="126" customFormat="1" ht="19.5" customHeight="1">
      <c r="A25" s="240" t="s">
        <v>113</v>
      </c>
      <c r="B25" s="240" t="s">
        <v>113</v>
      </c>
      <c r="C25" s="240" t="s">
        <v>113</v>
      </c>
      <c r="D25" s="241" t="s">
        <v>113</v>
      </c>
      <c r="E25" s="243" t="s">
        <v>527</v>
      </c>
      <c r="F25" s="242">
        <v>10</v>
      </c>
    </row>
    <row r="26" spans="1:6" s="126" customFormat="1" ht="19.5" customHeight="1">
      <c r="A26" s="240" t="s">
        <v>333</v>
      </c>
      <c r="B26" s="240" t="s">
        <v>335</v>
      </c>
      <c r="C26" s="240" t="s">
        <v>334</v>
      </c>
      <c r="D26" s="241"/>
      <c r="E26" s="246" t="s">
        <v>535</v>
      </c>
      <c r="F26" s="242">
        <v>10</v>
      </c>
    </row>
    <row r="27" spans="1:6" ht="12.75" customHeight="1">
      <c r="A27" s="247"/>
      <c r="B27" s="247"/>
      <c r="C27" s="247"/>
      <c r="D27" s="247"/>
      <c r="E27" s="243" t="s">
        <v>608</v>
      </c>
      <c r="F27" s="247"/>
    </row>
    <row r="28" spans="1:243" ht="21" customHeight="1">
      <c r="A28" s="161" t="s">
        <v>78</v>
      </c>
      <c r="B28" s="161" t="s">
        <v>335</v>
      </c>
      <c r="C28" s="161" t="s">
        <v>75</v>
      </c>
      <c r="D28" s="161" t="s">
        <v>609</v>
      </c>
      <c r="E28" s="240" t="s">
        <v>640</v>
      </c>
      <c r="F28" s="248">
        <v>3</v>
      </c>
      <c r="G28" s="33"/>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c r="FS28" s="32"/>
      <c r="FT28" s="32"/>
      <c r="FU28" s="32"/>
      <c r="FV28" s="32"/>
      <c r="FW28" s="32"/>
      <c r="FX28" s="32"/>
      <c r="FY28" s="32"/>
      <c r="FZ28" s="32"/>
      <c r="GA28" s="32"/>
      <c r="GB28" s="32"/>
      <c r="GC28" s="32"/>
      <c r="GD28" s="32"/>
      <c r="GE28" s="32"/>
      <c r="GF28" s="32"/>
      <c r="GG28" s="32"/>
      <c r="GH28" s="32"/>
      <c r="GI28" s="32"/>
      <c r="GJ28" s="32"/>
      <c r="GK28" s="32"/>
      <c r="GL28" s="32"/>
      <c r="GM28" s="32"/>
      <c r="GN28" s="32"/>
      <c r="GO28" s="32"/>
      <c r="GP28" s="32"/>
      <c r="GQ28" s="32"/>
      <c r="GR28" s="32"/>
      <c r="GS28" s="32"/>
      <c r="GT28" s="32"/>
      <c r="GU28" s="32"/>
      <c r="GV28" s="32"/>
      <c r="GW28" s="32"/>
      <c r="GX28" s="32"/>
      <c r="GY28" s="32"/>
      <c r="GZ28" s="32"/>
      <c r="HA28" s="32"/>
      <c r="HB28" s="32"/>
      <c r="HC28" s="32"/>
      <c r="HD28" s="32"/>
      <c r="HE28" s="32"/>
      <c r="HF28" s="32"/>
      <c r="HG28" s="32"/>
      <c r="HH28" s="32"/>
      <c r="HI28" s="32"/>
      <c r="HJ28" s="32"/>
      <c r="HK28" s="32"/>
      <c r="HL28" s="32"/>
      <c r="HM28" s="32"/>
      <c r="HN28" s="32"/>
      <c r="HO28" s="32"/>
      <c r="HP28" s="32"/>
      <c r="HQ28" s="32"/>
      <c r="HR28" s="32"/>
      <c r="HS28" s="32"/>
      <c r="HT28" s="32"/>
      <c r="HU28" s="32"/>
      <c r="HV28" s="32"/>
      <c r="HW28" s="32"/>
      <c r="HX28" s="32"/>
      <c r="HY28" s="32"/>
      <c r="HZ28" s="32"/>
      <c r="IA28" s="32"/>
      <c r="IB28" s="32"/>
      <c r="IC28" s="32"/>
      <c r="ID28" s="32"/>
      <c r="IE28" s="32"/>
      <c r="IF28" s="32"/>
      <c r="IG28" s="32"/>
      <c r="IH28" s="32"/>
      <c r="II28" s="32"/>
    </row>
    <row r="29" spans="1:243" ht="21" customHeight="1">
      <c r="A29" s="161"/>
      <c r="B29" s="161"/>
      <c r="C29" s="161"/>
      <c r="D29" s="241"/>
      <c r="E29" s="243" t="s">
        <v>641</v>
      </c>
      <c r="F29" s="242"/>
      <c r="G29" s="33"/>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2"/>
      <c r="FF29" s="32"/>
      <c r="FG29" s="32"/>
      <c r="FH29" s="32"/>
      <c r="FI29" s="32"/>
      <c r="FJ29" s="32"/>
      <c r="FK29" s="32"/>
      <c r="FL29" s="32"/>
      <c r="FM29" s="32"/>
      <c r="FN29" s="32"/>
      <c r="FO29" s="32"/>
      <c r="FP29" s="32"/>
      <c r="FQ29" s="32"/>
      <c r="FR29" s="32"/>
      <c r="FS29" s="32"/>
      <c r="FT29" s="32"/>
      <c r="FU29" s="32"/>
      <c r="FV29" s="32"/>
      <c r="FW29" s="32"/>
      <c r="FX29" s="32"/>
      <c r="FY29" s="32"/>
      <c r="FZ29" s="32"/>
      <c r="GA29" s="32"/>
      <c r="GB29" s="32"/>
      <c r="GC29" s="32"/>
      <c r="GD29" s="32"/>
      <c r="GE29" s="32"/>
      <c r="GF29" s="32"/>
      <c r="GG29" s="32"/>
      <c r="GH29" s="32"/>
      <c r="GI29" s="32"/>
      <c r="GJ29" s="32"/>
      <c r="GK29" s="32"/>
      <c r="GL29" s="32"/>
      <c r="GM29" s="32"/>
      <c r="GN29" s="32"/>
      <c r="GO29" s="32"/>
      <c r="GP29" s="32"/>
      <c r="GQ29" s="32"/>
      <c r="GR29" s="32"/>
      <c r="GS29" s="32"/>
      <c r="GT29" s="32"/>
      <c r="GU29" s="32"/>
      <c r="GV29" s="32"/>
      <c r="GW29" s="32"/>
      <c r="GX29" s="32"/>
      <c r="GY29" s="32"/>
      <c r="GZ29" s="32"/>
      <c r="HA29" s="32"/>
      <c r="HB29" s="32"/>
      <c r="HC29" s="32"/>
      <c r="HD29" s="32"/>
      <c r="HE29" s="32"/>
      <c r="HF29" s="32"/>
      <c r="HG29" s="32"/>
      <c r="HH29" s="32"/>
      <c r="HI29" s="32"/>
      <c r="HJ29" s="32"/>
      <c r="HK29" s="32"/>
      <c r="HL29" s="32"/>
      <c r="HM29" s="32"/>
      <c r="HN29" s="32"/>
      <c r="HO29" s="32"/>
      <c r="HP29" s="32"/>
      <c r="HQ29" s="32"/>
      <c r="HR29" s="32"/>
      <c r="HS29" s="32"/>
      <c r="HT29" s="32"/>
      <c r="HU29" s="32"/>
      <c r="HV29" s="32"/>
      <c r="HW29" s="32"/>
      <c r="HX29" s="32"/>
      <c r="HY29" s="32"/>
      <c r="HZ29" s="32"/>
      <c r="IA29" s="32"/>
      <c r="IB29" s="32"/>
      <c r="IC29" s="32"/>
      <c r="ID29" s="32"/>
      <c r="IE29" s="32"/>
      <c r="IF29" s="32"/>
      <c r="IG29" s="32"/>
      <c r="IH29" s="32"/>
      <c r="II29" s="32"/>
    </row>
    <row r="30" spans="1:243" ht="21" customHeight="1">
      <c r="A30" s="240" t="s">
        <v>333</v>
      </c>
      <c r="B30" s="240" t="s">
        <v>335</v>
      </c>
      <c r="C30" s="240" t="s">
        <v>653</v>
      </c>
      <c r="D30" s="241" t="s">
        <v>645</v>
      </c>
      <c r="E30" s="241" t="s">
        <v>658</v>
      </c>
      <c r="F30" s="242">
        <v>79.5</v>
      </c>
      <c r="G30" s="33"/>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2"/>
      <c r="FJ30" s="32"/>
      <c r="FK30" s="32"/>
      <c r="FL30" s="32"/>
      <c r="FM30" s="32"/>
      <c r="FN30" s="32"/>
      <c r="FO30" s="32"/>
      <c r="FP30" s="32"/>
      <c r="FQ30" s="32"/>
      <c r="FR30" s="32"/>
      <c r="FS30" s="32"/>
      <c r="FT30" s="32"/>
      <c r="FU30" s="32"/>
      <c r="FV30" s="32"/>
      <c r="FW30" s="32"/>
      <c r="FX30" s="32"/>
      <c r="FY30" s="32"/>
      <c r="FZ30" s="32"/>
      <c r="GA30" s="32"/>
      <c r="GB30" s="32"/>
      <c r="GC30" s="32"/>
      <c r="GD30" s="32"/>
      <c r="GE30" s="32"/>
      <c r="GF30" s="32"/>
      <c r="GG30" s="32"/>
      <c r="GH30" s="32"/>
      <c r="GI30" s="32"/>
      <c r="GJ30" s="32"/>
      <c r="GK30" s="32"/>
      <c r="GL30" s="32"/>
      <c r="GM30" s="32"/>
      <c r="GN30" s="32"/>
      <c r="GO30" s="32"/>
      <c r="GP30" s="32"/>
      <c r="GQ30" s="32"/>
      <c r="GR30" s="32"/>
      <c r="GS30" s="32"/>
      <c r="GT30" s="32"/>
      <c r="GU30" s="32"/>
      <c r="GV30" s="32"/>
      <c r="GW30" s="32"/>
      <c r="GX30" s="32"/>
      <c r="GY30" s="32"/>
      <c r="GZ30" s="32"/>
      <c r="HA30" s="32"/>
      <c r="HB30" s="32"/>
      <c r="HC30" s="32"/>
      <c r="HD30" s="32"/>
      <c r="HE30" s="32"/>
      <c r="HF30" s="32"/>
      <c r="HG30" s="32"/>
      <c r="HH30" s="32"/>
      <c r="HI30" s="32"/>
      <c r="HJ30" s="32"/>
      <c r="HK30" s="32"/>
      <c r="HL30" s="32"/>
      <c r="HM30" s="32"/>
      <c r="HN30" s="32"/>
      <c r="HO30" s="32"/>
      <c r="HP30" s="32"/>
      <c r="HQ30" s="32"/>
      <c r="HR30" s="32"/>
      <c r="HS30" s="32"/>
      <c r="HT30" s="32"/>
      <c r="HU30" s="32"/>
      <c r="HV30" s="32"/>
      <c r="HW30" s="32"/>
      <c r="HX30" s="32"/>
      <c r="HY30" s="32"/>
      <c r="HZ30" s="32"/>
      <c r="IA30" s="32"/>
      <c r="IB30" s="32"/>
      <c r="IC30" s="32"/>
      <c r="ID30" s="32"/>
      <c r="IE30" s="32"/>
      <c r="IF30" s="32"/>
      <c r="IG30" s="32"/>
      <c r="IH30" s="32"/>
      <c r="II30" s="32"/>
    </row>
    <row r="31" spans="1:6" ht="12.75" customHeight="1">
      <c r="A31" s="247"/>
      <c r="B31" s="247"/>
      <c r="C31" s="247"/>
      <c r="D31" s="247"/>
      <c r="E31" s="247"/>
      <c r="F31" s="247"/>
    </row>
  </sheetData>
  <sheetProtection/>
  <mergeCells count="5">
    <mergeCell ref="A1:C1"/>
    <mergeCell ref="A3:F3"/>
    <mergeCell ref="D5:D6"/>
    <mergeCell ref="E5:E6"/>
    <mergeCell ref="F5:F6"/>
  </mergeCells>
  <printOptions horizontalCentered="1"/>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2019-04-04T02:41:18Z</cp:lastPrinted>
  <dcterms:created xsi:type="dcterms:W3CDTF">1996-12-17T01:32:42Z</dcterms:created>
  <dcterms:modified xsi:type="dcterms:W3CDTF">2019-04-08T10:18:54Z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y fmtid="{D5CDD505-2E9C-101B-9397-08002B2CF9AE}" pid="3" name="KSORubyTemplateID">
    <vt:lpwstr>14</vt:lpwstr>
  </property>
</Properties>
</file>