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05" windowHeight="8115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'1'!$A$1:$D$19</definedName>
    <definedName name="_xlnm.Print_Area" localSheetId="3">'1-2'!$A$1:$J$21</definedName>
    <definedName name="_xlnm.Print_Area" localSheetId="8">'3-2'!$B$2:$G$28</definedName>
    <definedName name="_xlnm.Print_Area" localSheetId="10">'4'!$A$1:$H$21</definedName>
    <definedName name="_xlnm.Print_Area" localSheetId="11">'4-1'!$A$1:$H$25</definedName>
    <definedName name="_xlnm.Print_Area" localSheetId="12">'5'!$A$1:$H$24</definedName>
  </definedNames>
  <calcPr fullCalcOnLoad="1"/>
</workbook>
</file>

<file path=xl/sharedStrings.xml><?xml version="1.0" encoding="utf-8"?>
<sst xmlns="http://schemas.openxmlformats.org/spreadsheetml/2006/main" count="1170" uniqueCount="449">
  <si>
    <t>附件2</t>
  </si>
  <si>
    <t>2019年部门预算</t>
  </si>
  <si>
    <t>报送日期： 2019年 3 月 25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</si>
  <si>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</si>
  <si>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</si>
  <si>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</si>
  <si>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</si>
  <si>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</si>
  <si>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</si>
  <si>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</si>
  <si>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</si>
  <si>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</si>
  <si>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</si>
  <si>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二、城乡社区支出</t>
  </si>
  <si>
    <t>三、国有资本经营预算拨款收入</t>
  </si>
  <si>
    <t>三、农林水支出</t>
  </si>
  <si>
    <t>四、事业收入</t>
  </si>
  <si>
    <t>四、社会保障和就业支出</t>
  </si>
  <si>
    <t>五、事业单位经营收入</t>
  </si>
  <si>
    <t>五、教育支出</t>
  </si>
  <si>
    <t>六、其他收入</t>
  </si>
  <si>
    <t>六、卫生健康支出</t>
  </si>
  <si>
    <t>七、住房保障支出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</si>
  <si>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</si>
  <si>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</si>
  <si>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</si>
  <si>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</si>
  <si>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</si>
  <si>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</si>
  <si>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</si>
  <si>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</si>
  <si>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</si>
  <si>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</si>
  <si>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</si>
  <si>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</si>
  <si>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</si>
  <si>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</si>
  <si>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</si>
  <si>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</si>
  <si>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</si>
  <si>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</si>
  <si>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</si>
  <si>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</si>
  <si>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</si>
  <si>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</si>
  <si>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</si>
  <si>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</si>
  <si>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</si>
  <si>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</si>
  <si>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</si>
  <si>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</si>
  <si>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</si>
  <si>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</si>
  <si>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</si>
  <si>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</si>
  <si>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</si>
  <si>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</si>
  <si>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</si>
  <si>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</si>
  <si>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</si>
  <si>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</si>
  <si>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 xml:space="preserve">  行政运行</t>
  </si>
  <si>
    <t>02</t>
  </si>
  <si>
    <t>人大及人大代表工作站工作经费</t>
  </si>
  <si>
    <t>03</t>
  </si>
  <si>
    <t xml:space="preserve">  一般行政管理事务</t>
  </si>
  <si>
    <t>08</t>
  </si>
  <si>
    <t>一般公共服务支出  信访事务</t>
  </si>
  <si>
    <t>50</t>
  </si>
  <si>
    <t>行政事业运行</t>
  </si>
  <si>
    <t>99</t>
  </si>
  <si>
    <t>11</t>
  </si>
  <si>
    <t xml:space="preserve">  纪检监察事务一般行政管理事务</t>
  </si>
  <si>
    <t>31</t>
  </si>
  <si>
    <t>一般公共服务支出  党建工作经费</t>
  </si>
  <si>
    <t>205</t>
  </si>
  <si>
    <t>教育支出  培训支出</t>
  </si>
  <si>
    <t>05</t>
  </si>
  <si>
    <t>归口管理的行政单位离退休</t>
  </si>
  <si>
    <t>208</t>
  </si>
  <si>
    <t xml:space="preserve">  机关事业单位基本养老保险缴费支出</t>
  </si>
  <si>
    <t xml:space="preserve">  死亡抚恤</t>
  </si>
  <si>
    <t xml:space="preserve">  在乡复员、退伍军人生活补助</t>
  </si>
  <si>
    <t>06</t>
  </si>
  <si>
    <t xml:space="preserve">  农村籍退役士兵老年生活补助</t>
  </si>
  <si>
    <t>21</t>
  </si>
  <si>
    <t xml:space="preserve">  农村五保供养支出</t>
  </si>
  <si>
    <t>25</t>
  </si>
  <si>
    <t>其他农村生活救助</t>
  </si>
  <si>
    <t>210</t>
  </si>
  <si>
    <t>行政单位医疗</t>
  </si>
  <si>
    <t>事业单位医疗</t>
  </si>
  <si>
    <t>212</t>
  </si>
  <si>
    <t xml:space="preserve">  其他城乡社区管理事务支出</t>
  </si>
  <si>
    <t xml:space="preserve">  城乡社区环境卫生</t>
  </si>
  <si>
    <t>213</t>
  </si>
  <si>
    <t xml:space="preserve">  其他农业支出</t>
  </si>
  <si>
    <t xml:space="preserve">  护林员补贴</t>
  </si>
  <si>
    <t>07</t>
  </si>
  <si>
    <t>对村民委员会和村党支部的补助</t>
  </si>
  <si>
    <t>221</t>
  </si>
  <si>
    <t xml:space="preserve">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</si>
  <si>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</si>
  <si>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</si>
  <si>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</si>
  <si>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</si>
  <si>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</si>
  <si>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</si>
  <si>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</si>
  <si>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</si>
  <si>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</si>
  <si>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</si>
  <si>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</si>
  <si>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</si>
  <si>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</si>
  <si>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</si>
  <si>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</si>
  <si>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</si>
  <si>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</si>
  <si>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</si>
  <si>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</si>
  <si>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</si>
  <si>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六、医疗卫生与计划生育支出</t>
  </si>
  <si>
    <t xml:space="preserve">  上年财政拨款资金结转</t>
  </si>
  <si>
    <t>……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</si>
  <si>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</si>
  <si>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</si>
  <si>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</si>
  <si>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</si>
  <si>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</si>
  <si>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</si>
  <si>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</si>
  <si>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</si>
  <si>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</si>
  <si>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</si>
  <si>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</si>
  <si>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/>
  </si>
  <si>
    <t>501</t>
  </si>
  <si>
    <t>工资奖金津补贴</t>
  </si>
  <si>
    <t>社会保障缴费</t>
  </si>
  <si>
    <t>住房公积金</t>
  </si>
  <si>
    <t>502</t>
  </si>
  <si>
    <t>办公经费</t>
  </si>
  <si>
    <t>会议费</t>
  </si>
  <si>
    <t>培训费</t>
  </si>
  <si>
    <t>公务接待费</t>
  </si>
  <si>
    <t>公务用车运行维护费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</si>
  <si>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</si>
  <si>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</si>
  <si>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</si>
  <si>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</si>
  <si>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</si>
  <si>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</si>
  <si>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其他对个人和家庭的补助</t>
  </si>
  <si>
    <t>表3</t>
  </si>
  <si>
    <t>一般公共预算支出总表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</si>
  <si>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</si>
  <si>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</si>
  <si>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</si>
  <si>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</si>
  <si>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</si>
  <si>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</si>
  <si>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</si>
  <si>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</si>
  <si>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</si>
  <si>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</si>
  <si>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</si>
  <si>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</si>
  <si>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</si>
  <si>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</si>
  <si>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</si>
  <si>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</si>
  <si>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</si>
  <si>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</si>
  <si>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</si>
  <si>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</si>
  <si>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</si>
  <si>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</si>
  <si>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</si>
  <si>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</si>
  <si>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</si>
  <si>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</si>
  <si>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</si>
  <si>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</si>
  <si>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</si>
  <si>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</si>
  <si>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</si>
  <si>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</si>
  <si>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</si>
  <si>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</si>
  <si>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</si>
  <si>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</si>
  <si>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</si>
  <si>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</si>
  <si>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</si>
  <si>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</si>
  <si>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</si>
  <si>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</si>
  <si>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</si>
  <si>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</si>
  <si>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</si>
  <si>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</si>
  <si>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</si>
  <si>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</si>
  <si>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</si>
  <si>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</si>
  <si>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</si>
  <si>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</si>
  <si>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</si>
  <si>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</si>
  <si>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</si>
  <si>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</si>
  <si>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</si>
  <si>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</si>
  <si>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</si>
  <si>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</si>
  <si>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</si>
  <si>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</si>
  <si>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</si>
  <si>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</si>
  <si>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</si>
  <si>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</si>
  <si>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</si>
  <si>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</si>
  <si>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</si>
  <si>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</si>
  <si>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</si>
  <si>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</si>
  <si>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</si>
  <si>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</si>
  <si>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</si>
  <si>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</si>
  <si>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</si>
  <si>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</si>
  <si>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</si>
  <si>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</si>
  <si>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</si>
  <si>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</si>
  <si>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</si>
  <si>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</si>
  <si>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</si>
  <si>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</si>
  <si>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</si>
  <si>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</si>
  <si>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</si>
  <si>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</si>
  <si>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</si>
  <si>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>10</t>
  </si>
  <si>
    <t>12</t>
  </si>
  <si>
    <t>13</t>
  </si>
  <si>
    <t>302</t>
  </si>
  <si>
    <t>09</t>
  </si>
  <si>
    <t>15</t>
  </si>
  <si>
    <t>16</t>
  </si>
  <si>
    <t>17</t>
  </si>
  <si>
    <t>28</t>
  </si>
  <si>
    <t>29</t>
  </si>
  <si>
    <t>303</t>
  </si>
  <si>
    <t>表3-2</t>
  </si>
  <si>
    <t>一般公共预算项目支出预算表</t>
  </si>
  <si>
    <t>单位名称（项目）</t>
  </si>
  <si>
    <t>纪检监察工作经费</t>
  </si>
  <si>
    <t>便民中心运行经费</t>
  </si>
  <si>
    <t>平安创建经费</t>
  </si>
  <si>
    <t>河长制工作经费</t>
  </si>
  <si>
    <t>食品、药品监督检查工作经费</t>
  </si>
  <si>
    <t>机关服务支出</t>
  </si>
  <si>
    <t>扶贫工作经费</t>
  </si>
  <si>
    <t>信访工作经费</t>
  </si>
  <si>
    <t>党建工作经费</t>
  </si>
  <si>
    <t>死亡抚恤</t>
  </si>
  <si>
    <t>在乡复员、退伍军人生活补助</t>
  </si>
  <si>
    <t>农村籍退役士兵老年生活补助</t>
  </si>
  <si>
    <t>农村特困人员救助供养支出</t>
  </si>
  <si>
    <t>环境保护污染防治经费</t>
  </si>
  <si>
    <t>城乡环境综合整治工作经费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</si>
  <si>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</si>
  <si>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</si>
  <si>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</si>
  <si>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</si>
  <si>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</si>
  <si>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</si>
  <si>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</si>
  <si>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</si>
  <si>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</si>
  <si>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</si>
  <si>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</si>
  <si>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无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</si>
  <si>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</si>
  <si>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</si>
  <si>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</si>
  <si>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</si>
  <si>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</si>
  <si>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项目资金</t>
  </si>
  <si>
    <t>年度目标</t>
  </si>
  <si>
    <t>资金总额</t>
  </si>
  <si>
    <t>财政拨款</t>
  </si>
  <si>
    <t>其他资金</t>
  </si>
  <si>
    <t>项目效益</t>
  </si>
  <si>
    <t>满意度指标</t>
  </si>
  <si>
    <t>三级指标</t>
  </si>
  <si>
    <t>指标值</t>
  </si>
  <si>
    <t>对工作的促进作用</t>
  </si>
  <si>
    <t>纪检工作经费</t>
  </si>
  <si>
    <t>江油市西屏镇人民政府（单位）</t>
  </si>
  <si>
    <t>213</t>
  </si>
  <si>
    <t>01</t>
  </si>
  <si>
    <t>04</t>
  </si>
  <si>
    <t>04</t>
  </si>
  <si>
    <t>710101</t>
  </si>
  <si>
    <t>710101</t>
  </si>
  <si>
    <t>农林水支出</t>
  </si>
  <si>
    <t>农林水支出</t>
  </si>
  <si>
    <t>03</t>
  </si>
  <si>
    <t>14</t>
  </si>
  <si>
    <t>14</t>
  </si>
  <si>
    <t>农林水支出 防汛工作经费</t>
  </si>
  <si>
    <t>农林水支出 防汛工作经费</t>
  </si>
  <si>
    <r>
      <t>50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</si>
  <si>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</si>
  <si>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t>其他工资支出</t>
  </si>
  <si>
    <t>西屏镇人民政府（单位）</t>
  </si>
  <si>
    <t xml:space="preserve">  农林水支出 防汛工作经费</t>
  </si>
  <si>
    <t>归口管理的行政单位离退休</t>
  </si>
  <si>
    <t>301</t>
  </si>
  <si>
    <t>99</t>
  </si>
  <si>
    <t>其他工资福利支出</t>
  </si>
  <si>
    <t>201</t>
  </si>
  <si>
    <t>02</t>
  </si>
  <si>
    <t>武装工作经费</t>
  </si>
  <si>
    <t>武装工作经费</t>
  </si>
  <si>
    <t>场镇基础设施维护费</t>
  </si>
  <si>
    <t>场镇基础设施维护费</t>
  </si>
  <si>
    <t>獭兔产业发展工作经费</t>
  </si>
  <si>
    <t>獭兔产业发展工作经费</t>
  </si>
  <si>
    <t>海棠小镇建设工作经费</t>
  </si>
  <si>
    <t>海棠小镇建设工作经费</t>
  </si>
  <si>
    <t>柑橘产业发展工作经费</t>
  </si>
  <si>
    <t>柑橘产业发展工作经费</t>
  </si>
  <si>
    <t>防汛工作经费</t>
  </si>
  <si>
    <t>防汛工作经费</t>
  </si>
  <si>
    <t>江油市西屏镇人民政府</t>
  </si>
  <si>
    <t>江油市财政局2019年部门预算项目绩效目标表</t>
  </si>
  <si>
    <t>单位：元</t>
  </si>
  <si>
    <t>单位名称（项目名称）</t>
  </si>
  <si>
    <t>绩效目标</t>
  </si>
  <si>
    <t>项目完成</t>
  </si>
  <si>
    <t>二级指标</t>
  </si>
  <si>
    <t>710101-江油市西屏乡人民政府机关</t>
  </si>
  <si>
    <t>加强脱贫攻坚政策宣传，推动扶贫工作快速开展，全面完成脱贫攻坚任务，带动贫困户发展经济，促进地区经济发展</t>
  </si>
  <si>
    <t>数量及成本指标</t>
  </si>
  <si>
    <t>扶贫政策宣传</t>
  </si>
  <si>
    <t>社会效益指标</t>
  </si>
  <si>
    <t>对工作促进作用</t>
  </si>
  <si>
    <t>促进精准脱贫功过顺利开展，促进社会和谐</t>
  </si>
  <si>
    <t>受益群体满意度</t>
  </si>
  <si>
    <t>大于等于90%</t>
  </si>
  <si>
    <t>扶贫档案整理及其他工作</t>
  </si>
  <si>
    <t>人武工作宣传，民兵点验、整组，应急分队建设管理，征兵工作出差费用等支出</t>
  </si>
  <si>
    <t>其他工作</t>
  </si>
  <si>
    <t>巩固国防</t>
  </si>
  <si>
    <t>大于等于95%</t>
  </si>
  <si>
    <t>武装作训服及应急器材购置</t>
  </si>
  <si>
    <t>征集新兵宣传及征集工作</t>
  </si>
  <si>
    <t>召开人大主席团会议，召开人民代表大会，人打的爱表定期巡查，换届选举宣传，确保镇人大及人大代表工作站顺利开展工作</t>
  </si>
  <si>
    <t>换届宣传及其他工作</t>
  </si>
  <si>
    <t>人大工作开展顺利</t>
  </si>
  <si>
    <t>群众满意度</t>
  </si>
  <si>
    <t>95%</t>
  </si>
  <si>
    <t>召开人民代表大会</t>
  </si>
  <si>
    <t>信访维稳工作经费</t>
  </si>
  <si>
    <t>调节上访人员，外出接访，召开会议，健全信访维稳工作长效机制，强化社会矛盾排查化解离地，妥善化解社会矛盾，维护社会稳定。</t>
  </si>
  <si>
    <t>外出接访</t>
  </si>
  <si>
    <t>社会问题，治安秩序良好，百姓安居乐业</t>
  </si>
  <si>
    <t>受益群众满意度</t>
  </si>
  <si>
    <t>乡村信访维稳人员监控</t>
  </si>
  <si>
    <t>召开会议、宣传及其他工作</t>
  </si>
  <si>
    <t>提高群众爱河护河意识，在水资源保护、水域岸线管理保护、水污染防止、水境治理，水生态修护，执法监督等方面取得明显成效。</t>
  </si>
  <si>
    <t>水资源保护</t>
  </si>
  <si>
    <t>收益群里满意度</t>
  </si>
  <si>
    <t>会议、宣传</t>
  </si>
  <si>
    <t>河流、水域岸线管理及保护，水环境治理</t>
  </si>
  <si>
    <t>场镇道路修复、排洪沟清理、接到秩序维护，路灯等基础设施维护，改善场镇居民居住条件，使基础设施安全正常使用，维护场镇正常运行</t>
  </si>
  <si>
    <t>场镇道路修复、路灯、井盖等场镇基础设施维护</t>
  </si>
  <si>
    <t>场镇正常运行</t>
  </si>
  <si>
    <t>场镇运行正常</t>
  </si>
  <si>
    <t>场镇排洪沟清理、垃圾清运及其他工作</t>
  </si>
  <si>
    <t>城乡环境综合治理工作经费</t>
  </si>
  <si>
    <t>场镇及农村垃圾清运，环境治理宣传，提高群众环境保护意识，营造良好环境</t>
  </si>
  <si>
    <t>环境卫生清扫</t>
  </si>
  <si>
    <t>城乡环境质量</t>
  </si>
  <si>
    <t>90%</t>
  </si>
  <si>
    <t>垃圾清运</t>
  </si>
  <si>
    <t>城乡环境治理宣传及其他工作经费</t>
  </si>
  <si>
    <t>建立生态环境保护机制，加强环境保护宣传力度，购买消毒器具、药品，环境清扫整治，提高我镇生态环境开发利用，去报经济发展和环境保护得到和谐共同发展</t>
  </si>
  <si>
    <t>环境保护其他工作经费</t>
  </si>
  <si>
    <t>环境保护宣传费</t>
  </si>
  <si>
    <t>垃圾集中清运费</t>
  </si>
  <si>
    <t>便民服务中心运行经费</t>
  </si>
  <si>
    <t>完善服务设施，提升服务水平</t>
  </si>
  <si>
    <t>完善各类规章制度等设施</t>
  </si>
  <si>
    <t>确保机关正常运转，机关后勤保障，提高机关服务水平</t>
  </si>
  <si>
    <t>办公楼日常维护</t>
  </si>
  <si>
    <t>食堂费用</t>
  </si>
  <si>
    <t>召开会议，开展平安创建活动，加强法制宣传，开展乡村联防，确保社会整治稳定，治安状况良好</t>
  </si>
  <si>
    <t>开展法制宣传活动</t>
  </si>
  <si>
    <t>社会稳定</t>
  </si>
  <si>
    <t>良好</t>
  </si>
  <si>
    <t>食品药品监督检查工作经费</t>
  </si>
  <si>
    <t>开展专项检查，净化食品药品市场</t>
  </si>
  <si>
    <t>开展各种宣传活动</t>
  </si>
  <si>
    <t>食品药品安全</t>
  </si>
  <si>
    <t>食品药品安全放心</t>
  </si>
  <si>
    <t>食品药品检查活动及其他工作</t>
  </si>
  <si>
    <t>开展技术培训，做好獭兔产业发展技术指导，推广新品种新技术，确保农民增收</t>
  </si>
  <si>
    <t>产品宣传</t>
  </si>
  <si>
    <t>獭兔产业发展</t>
  </si>
  <si>
    <t>对獭兔产业发展和农民增收的促进作用</t>
  </si>
  <si>
    <t>獭兔产业服务对象满意度</t>
  </si>
  <si>
    <t>开展技术培训会</t>
  </si>
  <si>
    <t>新技术新项目拓展考察</t>
  </si>
  <si>
    <t>加强海棠小镇建设工作，加大宣传力度，做好发展规划，促进产业发展</t>
  </si>
  <si>
    <t>海棠小镇宣传活动</t>
  </si>
  <si>
    <t>产业发展</t>
  </si>
  <si>
    <t>产业健康持续发展</t>
  </si>
  <si>
    <t>小镇建设考察学习</t>
  </si>
  <si>
    <t>海棠小镇办公室建设</t>
  </si>
  <si>
    <t>开展技术培训，为农户提高技术服务，加强品牌建设，做好商标注册，加大宣传力度，提高产品知名度</t>
  </si>
  <si>
    <t>商标注册机及品牌包装设计</t>
  </si>
  <si>
    <t>柑橘产业发展，果农经济收入增加</t>
  </si>
  <si>
    <t>增强产业竞争力，促使参与健康持续发展</t>
  </si>
  <si>
    <t>技术服务及培训</t>
  </si>
  <si>
    <t>宣传活动经费及其他工作</t>
  </si>
  <si>
    <t>产业发展扶持</t>
  </si>
  <si>
    <t>保障汛期工作正常运转，做好防汛物质储备、防汛应急队伍建设</t>
  </si>
  <si>
    <t>防汛应急队伍建设</t>
  </si>
  <si>
    <t>保障群众安全</t>
  </si>
  <si>
    <t>保障人民群众安全度汛</t>
  </si>
  <si>
    <t>防汛物质储备</t>
  </si>
  <si>
    <t>加强党建宣传，培训入党积极分子，发展中共党员。开展先进性教育</t>
  </si>
  <si>
    <t>党建宣传</t>
  </si>
  <si>
    <t>加强党建宣传阵地建设使老百姓更认可党的领导坚定跟党走的决心。</t>
  </si>
  <si>
    <t>干部群众</t>
  </si>
  <si>
    <t>100%</t>
  </si>
  <si>
    <t>会议培训及其他工作</t>
  </si>
  <si>
    <t>强化纪律，规范党员行为，强化纪委监督职能，促进党风政风进一步好转，做好纪检工作的档案归档工作</t>
  </si>
  <si>
    <t>纪检谈话室建设、档案归档等工作</t>
  </si>
  <si>
    <t>强化监督职能，规范党员行为，促进党风政风进一步提升</t>
  </si>
  <si>
    <t>纪律强化，办案、会议及纪其他工作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</si>
</sst>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##0.00"/>
    <numFmt numFmtId="178" formatCode="0.00_ "/>
    <numFmt numFmtId="179" formatCode="&quot;\&quot;#,##0.00_);\(&quot;\&quot;#,##0.00\)"/>
    <numFmt numFmtId="180" formatCode="#,##0.0000"/>
    <numFmt numFmtId="181" formatCode="_ &quot;¥&quot;* #,##0_ ;_ &quot;¥&quot;* \-#,##0_ ;_ &quot;¥&quot;* &quot;-&quot;_ ;_ @_ "/>
    <numFmt numFmtId="182" formatCode="_ * #,##0_ ;_ * \-#,##0_ ;_ * &quot;-&quot;_ ;_ @_ "/>
    <numFmt numFmtId="183" formatCode="_ &quot;¥&quot;* #,##0.00_ ;_ &quot;¥&quot;* \-#,##0.00_ ;_ &quot;¥&quot;* &quot;-&quot;??_ ;_ @_ "/>
    <numFmt numFmtId="184" formatCode="_ * #,##0.00_ ;_ * \-#,##0.00_ ;_ * &quot;-&quot;??_ ;_ @_ "/>
  </numFmts>
  <fonts count="7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b/>
      <sz val="18"/>
      <name val="仿宋"/>
      <family val="3"/>
    </font>
    <font>
      <sz val="10"/>
      <color indexed="8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微软雅黑"/>
      <family val="2"/>
    </font>
    <font>
      <b/>
      <sz val="12"/>
      <color indexed="8"/>
      <name val="微软雅黑"/>
      <family val="2"/>
    </font>
    <font>
      <b/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Calibri"/>
      <family val="2"/>
    </font>
    <font>
      <b/>
      <sz val="12"/>
      <color rgb="FF000000"/>
      <name val="微软雅黑"/>
      <family val="2"/>
    </font>
    <font>
      <sz val="9"/>
      <color rgb="FF000000"/>
      <name val="微软雅黑"/>
      <family val="2"/>
    </font>
    <font>
      <b/>
      <sz val="9"/>
      <color rgb="FF00000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D8E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0" applyBorder="0">
      <alignment/>
      <protection/>
    </xf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4" borderId="0" applyNumberFormat="0" applyBorder="0" applyAlignment="0" applyProtection="0"/>
    <xf numFmtId="0" fontId="68" fillId="22" borderId="8" applyNumberFormat="0" applyAlignment="0" applyProtection="0"/>
    <xf numFmtId="0" fontId="69" fillId="25" borderId="5" applyNumberFormat="0" applyAlignment="0" applyProtection="0"/>
    <xf numFmtId="0" fontId="70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</cellStyleXfs>
  <cellXfs count="269">
    <xf numFmtId="0" fontId="0" fillId="0" borderId="0" xfId="0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wrapText="1"/>
    </xf>
    <xf numFmtId="0" fontId="71" fillId="0" borderId="0" xfId="0" applyFont="1" applyAlignment="1">
      <alignment vertic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1" fontId="2" fillId="0" borderId="14" xfId="0" applyNumberFormat="1" applyFont="1" applyBorder="1" applyAlignment="1">
      <alignment horizontal="centerContinuous" vertical="center"/>
    </xf>
    <xf numFmtId="1" fontId="2" fillId="0" borderId="15" xfId="0" applyNumberFormat="1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 wrapText="1"/>
    </xf>
    <xf numFmtId="177" fontId="2" fillId="0" borderId="14" xfId="0" applyNumberFormat="1" applyFont="1" applyBorder="1" applyAlignment="1">
      <alignment vertical="center" wrapText="1"/>
    </xf>
    <xf numFmtId="177" fontId="2" fillId="0" borderId="18" xfId="0" applyNumberFormat="1" applyFont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 horizontal="centerContinuous" vertical="center"/>
    </xf>
    <xf numFmtId="1" fontId="11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1" fontId="11" fillId="0" borderId="14" xfId="0" applyNumberFormat="1" applyFont="1" applyBorder="1" applyAlignment="1">
      <alignment horizontal="centerContinuous" vertic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Continuous" vertical="center"/>
    </xf>
    <xf numFmtId="1" fontId="2" fillId="0" borderId="0" xfId="0" applyNumberFormat="1" applyFont="1" applyAlignment="1">
      <alignment vertical="center"/>
    </xf>
    <xf numFmtId="1" fontId="13" fillId="0" borderId="0" xfId="0" applyNumberFormat="1" applyFont="1" applyAlignment="1">
      <alignment/>
    </xf>
    <xf numFmtId="177" fontId="2" fillId="0" borderId="15" xfId="0" applyNumberFormat="1" applyFont="1" applyBorder="1" applyAlignment="1">
      <alignment vertical="center" wrapText="1"/>
    </xf>
    <xf numFmtId="177" fontId="2" fillId="0" borderId="21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7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33" borderId="0" xfId="0" applyFont="1" applyFill="1" applyAlignment="1">
      <alignment horizontal="center"/>
    </xf>
    <xf numFmtId="178" fontId="15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15" fillId="33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178" fontId="15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78" fontId="15" fillId="0" borderId="14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 vertical="center" wrapText="1"/>
    </xf>
    <xf numFmtId="0" fontId="2" fillId="33" borderId="0" xfId="0" applyFont="1" applyFill="1" applyAlignment="1">
      <alignment horizontal="right"/>
    </xf>
    <xf numFmtId="0" fontId="20" fillId="33" borderId="0" xfId="0" applyFont="1" applyFill="1" applyAlignment="1">
      <alignment/>
    </xf>
    <xf numFmtId="0" fontId="2" fillId="0" borderId="22" xfId="0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20" fillId="0" borderId="0" xfId="0" applyFont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177" fontId="4" fillId="0" borderId="16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 wrapText="1"/>
    </xf>
    <xf numFmtId="177" fontId="4" fillId="0" borderId="12" xfId="0" applyNumberFormat="1" applyFont="1" applyBorder="1" applyAlignment="1">
      <alignment vertical="center" wrapText="1"/>
    </xf>
    <xf numFmtId="177" fontId="4" fillId="0" borderId="15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4" fillId="33" borderId="0" xfId="0" applyFont="1" applyFill="1" applyAlignment="1">
      <alignment/>
    </xf>
    <xf numFmtId="178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center"/>
    </xf>
    <xf numFmtId="1" fontId="0" fillId="0" borderId="14" xfId="0" applyNumberFormat="1" applyBorder="1" applyAlignment="1">
      <alignment/>
    </xf>
    <xf numFmtId="17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8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Continuous" vertical="center"/>
    </xf>
    <xf numFmtId="178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 wrapText="1"/>
    </xf>
    <xf numFmtId="1" fontId="0" fillId="0" borderId="14" xfId="0" applyNumberFormat="1" applyBorder="1" applyAlignment="1">
      <alignment horizontal="centerContinuous" vertical="center"/>
    </xf>
    <xf numFmtId="1" fontId="13" fillId="0" borderId="0" xfId="0" applyNumberFormat="1" applyFont="1" applyAlignment="1">
      <alignment vertical="center"/>
    </xf>
    <xf numFmtId="4" fontId="4" fillId="0" borderId="14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80" fontId="24" fillId="0" borderId="0" xfId="0" applyNumberFormat="1" applyFont="1" applyAlignment="1">
      <alignment horizontal="center" vertical="top"/>
    </xf>
    <xf numFmtId="1" fontId="25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/>
    </xf>
    <xf numFmtId="1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0" fontId="4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0" borderId="14" xfId="0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177" fontId="2" fillId="0" borderId="15" xfId="0" applyNumberFormat="1" applyFont="1" applyBorder="1" applyAlignment="1">
      <alignment vertical="center" wrapText="1"/>
    </xf>
    <xf numFmtId="4" fontId="2" fillId="34" borderId="14" xfId="0" applyNumberFormat="1" applyFont="1" applyFill="1" applyBorder="1" applyAlignment="1">
      <alignment vertical="center" wrapText="1"/>
    </xf>
    <xf numFmtId="1" fontId="7" fillId="34" borderId="0" xfId="0" applyNumberFormat="1" applyFont="1" applyFill="1" applyAlignment="1">
      <alignment/>
    </xf>
    <xf numFmtId="0" fontId="7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178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179" fontId="2" fillId="0" borderId="16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78" fontId="4" fillId="33" borderId="14" xfId="0" applyNumberFormat="1" applyFont="1" applyFill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8" fontId="14" fillId="0" borderId="14" xfId="0" applyNumberFormat="1" applyFont="1" applyBorder="1" applyAlignment="1">
      <alignment horizontal="center" vertical="center"/>
    </xf>
    <xf numFmtId="178" fontId="15" fillId="0" borderId="14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left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4" fontId="2" fillId="35" borderId="15" xfId="0" applyNumberFormat="1" applyFont="1" applyFill="1" applyBorder="1" applyAlignment="1">
      <alignment vertical="center" wrapText="1"/>
    </xf>
    <xf numFmtId="4" fontId="2" fillId="35" borderId="14" xfId="0" applyNumberFormat="1" applyFont="1" applyFill="1" applyBorder="1" applyAlignment="1">
      <alignment vertical="center" wrapText="1"/>
    </xf>
    <xf numFmtId="1" fontId="7" fillId="35" borderId="0" xfId="0" applyNumberFormat="1" applyFont="1" applyFill="1" applyAlignment="1">
      <alignment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2" fillId="36" borderId="0" xfId="40" applyFont="1" applyFill="1" applyAlignment="1">
      <alignment horizontal="center" vertical="center" wrapText="1"/>
      <protection/>
    </xf>
    <xf numFmtId="0" fontId="73" fillId="0" borderId="0" xfId="40" applyFont="1">
      <alignment/>
      <protection/>
    </xf>
    <xf numFmtId="0" fontId="73" fillId="0" borderId="0" xfId="40" applyFont="1" applyAlignment="1">
      <alignment wrapText="1"/>
      <protection/>
    </xf>
    <xf numFmtId="0" fontId="73" fillId="0" borderId="0" xfId="40" applyFont="1" applyAlignment="1">
      <alignment vertical="center"/>
      <protection/>
    </xf>
    <xf numFmtId="0" fontId="73" fillId="0" borderId="0" xfId="40" applyFont="1" applyAlignment="1">
      <alignment vertical="center" wrapText="1"/>
      <protection/>
    </xf>
    <xf numFmtId="0" fontId="73" fillId="0" borderId="0" xfId="40" applyFont="1" applyAlignment="1">
      <alignment horizontal="left" vertical="top" wrapText="1"/>
      <protection/>
    </xf>
    <xf numFmtId="4" fontId="73" fillId="0" borderId="0" xfId="40" applyNumberFormat="1" applyFont="1" applyAlignment="1">
      <alignment horizontal="right" vertical="top"/>
      <protection/>
    </xf>
    <xf numFmtId="0" fontId="73" fillId="0" borderId="0" xfId="40" applyFont="1" applyAlignment="1">
      <alignment horizontal="right" wrapText="1"/>
      <protection/>
    </xf>
    <xf numFmtId="0" fontId="73" fillId="0" borderId="0" xfId="40" applyFont="1" applyAlignment="1">
      <alignment horizontal="center" vertical="center" wrapText="1"/>
      <protection/>
    </xf>
    <xf numFmtId="0" fontId="73" fillId="0" borderId="0" xfId="40" applyFont="1" applyAlignment="1">
      <alignment horizontal="center" vertical="center"/>
      <protection/>
    </xf>
    <xf numFmtId="0" fontId="58" fillId="0" borderId="0" xfId="40">
      <alignment/>
      <protection/>
    </xf>
    <xf numFmtId="0" fontId="73" fillId="0" borderId="0" xfId="40" applyFont="1" applyAlignment="1">
      <alignment horizontal="center" vertical="center"/>
      <protection/>
    </xf>
    <xf numFmtId="0" fontId="73" fillId="0" borderId="0" xfId="40" applyFont="1" applyAlignment="1">
      <alignment vertical="center" wrapText="1"/>
      <protection/>
    </xf>
    <xf numFmtId="0" fontId="73" fillId="0" borderId="0" xfId="40" applyFont="1" applyAlignment="1">
      <alignment vertical="center"/>
      <protection/>
    </xf>
    <xf numFmtId="0" fontId="74" fillId="0" borderId="0" xfId="40" applyFont="1" applyAlignment="1">
      <alignment wrapText="1"/>
      <protection/>
    </xf>
    <xf numFmtId="4" fontId="74" fillId="0" borderId="0" xfId="40" applyNumberFormat="1" applyFont="1" applyAlignment="1">
      <alignment horizontal="right"/>
      <protection/>
    </xf>
    <xf numFmtId="0" fontId="73" fillId="0" borderId="0" xfId="40" applyFont="1" applyAlignment="1">
      <alignment horizontal="left" vertical="center"/>
      <protection/>
    </xf>
    <xf numFmtId="0" fontId="73" fillId="0" borderId="0" xfId="40" applyFont="1" applyAlignment="1">
      <alignment horizontal="left" vertical="center" wrapText="1"/>
      <protection/>
    </xf>
    <xf numFmtId="4" fontId="73" fillId="0" borderId="0" xfId="40" applyNumberFormat="1" applyFont="1" applyAlignment="1">
      <alignment horizontal="right" vertical="center" wrapText="1"/>
      <protection/>
    </xf>
    <xf numFmtId="4" fontId="73" fillId="0" borderId="0" xfId="40" applyNumberFormat="1" applyFont="1" applyAlignment="1">
      <alignment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7">
      <selection activeCell="A3" sqref="A3"/>
    </sheetView>
  </sheetViews>
  <sheetFormatPr defaultColWidth="6.875" defaultRowHeight="14.25"/>
  <cols>
    <col min="1" max="1" width="122.875" style="4" customWidth="1"/>
    <col min="2" max="16384" width="6.875" style="4" customWidth="1"/>
  </cols>
  <sheetData>
    <row r="1" ht="19.5" customHeight="1">
      <c r="A1" s="140" t="s">
        <v>0</v>
      </c>
    </row>
    <row r="3" ht="63.75" customHeight="1">
      <c r="A3" s="141" t="s">
        <v>304</v>
      </c>
    </row>
    <row r="4" ht="107.25" customHeight="1">
      <c r="A4" s="142" t="s">
        <v>1</v>
      </c>
    </row>
    <row r="5" ht="409.5" customHeight="1" hidden="1">
      <c r="A5" s="52">
        <v>3.637978807091713E-12</v>
      </c>
    </row>
    <row r="6" ht="23.25">
      <c r="A6" s="143"/>
    </row>
    <row r="7" ht="78" customHeight="1"/>
    <row r="8" ht="82.5" customHeight="1">
      <c r="A8" s="144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0" sqref="D20"/>
    </sheetView>
  </sheetViews>
  <sheetFormatPr defaultColWidth="6.875" defaultRowHeight="12.75" customHeight="1"/>
  <cols>
    <col min="1" max="1" width="15.125" style="4" customWidth="1"/>
    <col min="2" max="2" width="35.625" style="4" customWidth="1"/>
    <col min="3" max="8" width="15.875" style="4" customWidth="1"/>
    <col min="9" max="9" width="6.50390625" style="4" customWidth="1"/>
    <col min="10" max="16384" width="6.875" style="4" customWidth="1"/>
  </cols>
  <sheetData>
    <row r="1" ht="21.75" customHeight="1">
      <c r="A1" s="53"/>
    </row>
    <row r="2" spans="1:9" ht="19.5" customHeight="1">
      <c r="A2" s="34"/>
      <c r="B2" s="34"/>
      <c r="C2" s="34"/>
      <c r="D2" s="34"/>
      <c r="E2" s="35"/>
      <c r="F2" s="34"/>
      <c r="G2" s="34"/>
      <c r="H2" s="36" t="s">
        <v>276</v>
      </c>
      <c r="I2" s="50"/>
    </row>
    <row r="3" spans="1:9" ht="25.5" customHeight="1">
      <c r="A3" s="169" t="s">
        <v>277</v>
      </c>
      <c r="B3" s="169"/>
      <c r="C3" s="169"/>
      <c r="D3" s="169"/>
      <c r="E3" s="169"/>
      <c r="F3" s="169"/>
      <c r="G3" s="169"/>
      <c r="H3" s="169"/>
      <c r="I3" s="50"/>
    </row>
    <row r="4" spans="1:9" ht="19.5" customHeight="1">
      <c r="A4" s="9" t="s">
        <v>304</v>
      </c>
      <c r="B4" s="5"/>
      <c r="C4" s="5"/>
      <c r="D4" s="5"/>
      <c r="E4" s="5"/>
      <c r="F4" s="5"/>
      <c r="G4" s="5"/>
      <c r="H4" s="10" t="s">
        <v>5</v>
      </c>
      <c r="I4" s="50"/>
    </row>
    <row r="5" spans="1:9" ht="19.5" customHeight="1">
      <c r="A5" s="173" t="s">
        <v>278</v>
      </c>
      <c r="B5" s="173" t="s">
        <v>279</v>
      </c>
      <c r="C5" s="177" t="s">
        <v>280</v>
      </c>
      <c r="D5" s="177"/>
      <c r="E5" s="177"/>
      <c r="F5" s="177"/>
      <c r="G5" s="177"/>
      <c r="H5" s="177"/>
      <c r="I5" s="50"/>
    </row>
    <row r="6" spans="1:9" ht="19.5" customHeight="1">
      <c r="A6" s="173"/>
      <c r="B6" s="173"/>
      <c r="C6" s="204" t="s">
        <v>36</v>
      </c>
      <c r="D6" s="200" t="s">
        <v>187</v>
      </c>
      <c r="E6" s="37" t="s">
        <v>281</v>
      </c>
      <c r="F6" s="38"/>
      <c r="G6" s="38"/>
      <c r="H6" s="214" t="s">
        <v>145</v>
      </c>
      <c r="I6" s="50"/>
    </row>
    <row r="7" spans="1:9" ht="33.75" customHeight="1">
      <c r="A7" s="174"/>
      <c r="B7" s="174"/>
      <c r="C7" s="228"/>
      <c r="D7" s="179"/>
      <c r="E7" s="39" t="s">
        <v>51</v>
      </c>
      <c r="F7" s="40" t="s">
        <v>282</v>
      </c>
      <c r="G7" s="41" t="s">
        <v>283</v>
      </c>
      <c r="H7" s="215"/>
      <c r="I7" s="50"/>
    </row>
    <row r="8" spans="1:9" ht="19.5" customHeight="1">
      <c r="A8" s="247" t="s">
        <v>310</v>
      </c>
      <c r="B8" s="247" t="s">
        <v>341</v>
      </c>
      <c r="C8" s="23">
        <v>5.16</v>
      </c>
      <c r="D8" s="54">
        <v>0</v>
      </c>
      <c r="E8" s="54"/>
      <c r="F8" s="54"/>
      <c r="G8" s="22">
        <v>3</v>
      </c>
      <c r="H8" s="55">
        <v>2.16</v>
      </c>
      <c r="I8" s="52"/>
    </row>
    <row r="9" spans="1:9" ht="19.5" customHeight="1">
      <c r="A9" s="43"/>
      <c r="B9" s="43"/>
      <c r="C9" s="43"/>
      <c r="D9" s="43"/>
      <c r="E9" s="44"/>
      <c r="F9" s="46"/>
      <c r="G9" s="46"/>
      <c r="H9" s="45"/>
      <c r="I9" s="50"/>
    </row>
    <row r="10" spans="1:9" ht="19.5" customHeight="1">
      <c r="A10" s="43"/>
      <c r="B10" s="43"/>
      <c r="C10" s="43"/>
      <c r="D10" s="43"/>
      <c r="E10" s="47"/>
      <c r="F10" s="43"/>
      <c r="G10" s="43"/>
      <c r="H10" s="45"/>
      <c r="I10" s="50"/>
    </row>
    <row r="11" spans="1:9" ht="19.5" customHeight="1">
      <c r="A11" s="43"/>
      <c r="B11" s="43"/>
      <c r="C11" s="43"/>
      <c r="D11" s="43"/>
      <c r="E11" s="47"/>
      <c r="F11" s="43"/>
      <c r="G11" s="43"/>
      <c r="H11" s="45"/>
      <c r="I11" s="50"/>
    </row>
    <row r="12" spans="1:9" ht="19.5" customHeight="1">
      <c r="A12" s="43"/>
      <c r="B12" s="43"/>
      <c r="C12" s="43"/>
      <c r="D12" s="43"/>
      <c r="E12" s="44"/>
      <c r="F12" s="43"/>
      <c r="G12" s="43"/>
      <c r="H12" s="45"/>
      <c r="I12" s="50"/>
    </row>
    <row r="13" spans="1:9" ht="19.5" customHeight="1">
      <c r="A13" s="43"/>
      <c r="B13" s="43"/>
      <c r="C13" s="43"/>
      <c r="D13" s="43"/>
      <c r="E13" s="44"/>
      <c r="F13" s="43"/>
      <c r="G13" s="43"/>
      <c r="H13" s="45"/>
      <c r="I13" s="50"/>
    </row>
    <row r="14" spans="1:9" ht="19.5" customHeight="1">
      <c r="A14" s="43"/>
      <c r="B14" s="43"/>
      <c r="C14" s="43"/>
      <c r="D14" s="43"/>
      <c r="E14" s="47"/>
      <c r="F14" s="43"/>
      <c r="G14" s="43"/>
      <c r="H14" s="45"/>
      <c r="I14" s="50"/>
    </row>
    <row r="15" spans="1:9" ht="19.5" customHeight="1">
      <c r="A15" s="43"/>
      <c r="B15" s="43"/>
      <c r="C15" s="43"/>
      <c r="D15" s="43"/>
      <c r="E15" s="47"/>
      <c r="F15" s="43"/>
      <c r="G15" s="43"/>
      <c r="H15" s="45"/>
      <c r="I15" s="5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A4" sqref="A4"/>
    </sheetView>
  </sheetViews>
  <sheetFormatPr defaultColWidth="6.875" defaultRowHeight="12.75" customHeight="1"/>
  <cols>
    <col min="1" max="3" width="4.25390625" style="4" customWidth="1"/>
    <col min="4" max="4" width="12.75390625" style="4" customWidth="1"/>
    <col min="5" max="5" width="69.25390625" style="4" customWidth="1"/>
    <col min="6" max="8" width="13.625" style="4" customWidth="1"/>
    <col min="9" max="245" width="8.00390625" style="4" customWidth="1"/>
    <col min="246" max="16384" width="6.875" style="4" customWidth="1"/>
  </cols>
  <sheetData>
    <row r="1" spans="1:3" ht="25.5" customHeight="1">
      <c r="A1" s="229"/>
      <c r="B1" s="229"/>
      <c r="C1" s="229"/>
    </row>
    <row r="2" spans="1:245" ht="19.5" customHeight="1">
      <c r="A2" s="5"/>
      <c r="B2" s="6"/>
      <c r="C2" s="6"/>
      <c r="D2" s="6"/>
      <c r="E2" s="6"/>
      <c r="F2" s="6"/>
      <c r="G2" s="6"/>
      <c r="H2" s="7" t="s">
        <v>284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169" t="s">
        <v>285</v>
      </c>
      <c r="B3" s="169"/>
      <c r="C3" s="169"/>
      <c r="D3" s="169"/>
      <c r="E3" s="169"/>
      <c r="F3" s="169"/>
      <c r="G3" s="169"/>
      <c r="H3" s="16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304</v>
      </c>
      <c r="B4" s="8"/>
      <c r="C4" s="8"/>
      <c r="D4" s="8"/>
      <c r="E4" s="8"/>
      <c r="F4" s="9"/>
      <c r="G4" s="9"/>
      <c r="H4" s="10" t="s">
        <v>5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1" t="s">
        <v>35</v>
      </c>
      <c r="B5" s="11"/>
      <c r="C5" s="11"/>
      <c r="D5" s="12"/>
      <c r="E5" s="13"/>
      <c r="F5" s="177" t="s">
        <v>286</v>
      </c>
      <c r="G5" s="177"/>
      <c r="H5" s="17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4" t="s">
        <v>46</v>
      </c>
      <c r="B6" s="15"/>
      <c r="C6" s="16"/>
      <c r="D6" s="230" t="s">
        <v>47</v>
      </c>
      <c r="E6" s="173" t="s">
        <v>108</v>
      </c>
      <c r="F6" s="172" t="s">
        <v>36</v>
      </c>
      <c r="G6" s="172" t="s">
        <v>104</v>
      </c>
      <c r="H6" s="177" t="s">
        <v>105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18" t="s">
        <v>56</v>
      </c>
      <c r="B7" s="19" t="s">
        <v>57</v>
      </c>
      <c r="C7" s="20" t="s">
        <v>58</v>
      </c>
      <c r="D7" s="231"/>
      <c r="E7" s="174"/>
      <c r="F7" s="179"/>
      <c r="G7" s="179"/>
      <c r="H7" s="178"/>
      <c r="I7" s="3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21" customHeight="1">
      <c r="A8" s="21"/>
      <c r="B8" s="21"/>
      <c r="C8" s="21"/>
      <c r="D8" s="21"/>
      <c r="E8" s="21" t="s">
        <v>287</v>
      </c>
      <c r="F8" s="22"/>
      <c r="G8" s="23"/>
      <c r="H8" s="22"/>
      <c r="I8" s="31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21"/>
      <c r="B9" s="21"/>
      <c r="C9" s="21"/>
      <c r="D9" s="21"/>
      <c r="E9" s="21"/>
      <c r="F9" s="22"/>
      <c r="G9" s="23"/>
      <c r="H9" s="22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ht="21" customHeight="1">
      <c r="A10" s="21"/>
      <c r="B10" s="21"/>
      <c r="C10" s="21"/>
      <c r="D10" s="21"/>
      <c r="E10" s="21"/>
      <c r="F10" s="22"/>
      <c r="G10" s="23"/>
      <c r="H10" s="22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21" customHeight="1">
      <c r="A11" s="21"/>
      <c r="B11" s="21"/>
      <c r="C11" s="21"/>
      <c r="D11" s="21"/>
      <c r="E11" s="21"/>
      <c r="F11" s="22"/>
      <c r="G11" s="23"/>
      <c r="H11" s="2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21" customHeight="1">
      <c r="A12" s="21"/>
      <c r="B12" s="21"/>
      <c r="C12" s="21"/>
      <c r="D12" s="21"/>
      <c r="E12" s="21"/>
      <c r="F12" s="22"/>
      <c r="G12" s="23"/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21" customHeight="1">
      <c r="A13" s="21"/>
      <c r="B13" s="21"/>
      <c r="C13" s="21"/>
      <c r="D13" s="21"/>
      <c r="E13" s="21"/>
      <c r="F13" s="22"/>
      <c r="G13" s="23"/>
      <c r="H13" s="2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21" customHeight="1">
      <c r="A14" s="21"/>
      <c r="B14" s="21"/>
      <c r="C14" s="21"/>
      <c r="D14" s="21"/>
      <c r="E14" s="21"/>
      <c r="F14" s="22"/>
      <c r="G14" s="23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21" customHeight="1">
      <c r="A15" s="21"/>
      <c r="B15" s="21"/>
      <c r="C15" s="21"/>
      <c r="D15" s="21"/>
      <c r="E15" s="21"/>
      <c r="F15" s="22"/>
      <c r="G15" s="23"/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21" customHeight="1">
      <c r="A16" s="21"/>
      <c r="B16" s="21"/>
      <c r="C16" s="21"/>
      <c r="D16" s="21"/>
      <c r="E16" s="21"/>
      <c r="F16" s="22"/>
      <c r="G16" s="23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21" customHeight="1">
      <c r="A17" s="21"/>
      <c r="B17" s="21"/>
      <c r="C17" s="21"/>
      <c r="D17" s="21"/>
      <c r="E17" s="21"/>
      <c r="F17" s="22"/>
      <c r="G17" s="23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21" customHeight="1">
      <c r="A18" s="21"/>
      <c r="B18" s="21"/>
      <c r="C18" s="21"/>
      <c r="D18" s="21"/>
      <c r="E18" s="21"/>
      <c r="F18" s="22"/>
      <c r="G18" s="23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21" customHeight="1">
      <c r="A19" s="21"/>
      <c r="B19" s="21"/>
      <c r="C19" s="21"/>
      <c r="D19" s="21"/>
      <c r="E19" s="21"/>
      <c r="F19" s="22"/>
      <c r="G19" s="23"/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21" customHeight="1">
      <c r="A20" s="21"/>
      <c r="B20" s="21"/>
      <c r="C20" s="21"/>
      <c r="D20" s="21"/>
      <c r="E20" s="21"/>
      <c r="F20" s="22"/>
      <c r="G20" s="23"/>
      <c r="H20" s="22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21" customHeight="1">
      <c r="A21" s="21"/>
      <c r="B21" s="21"/>
      <c r="C21" s="21"/>
      <c r="D21" s="21"/>
      <c r="E21" s="21"/>
      <c r="F21" s="22"/>
      <c r="G21" s="23"/>
      <c r="H21" s="22"/>
      <c r="I21" s="24"/>
      <c r="J21" s="32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5"/>
      <c r="E22" s="25"/>
      <c r="F22" s="25"/>
      <c r="G22" s="25"/>
      <c r="H22" s="2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4"/>
      <c r="E23" s="24"/>
      <c r="F23" s="24"/>
      <c r="G23" s="24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5"/>
      <c r="E24" s="25"/>
      <c r="F24" s="25"/>
      <c r="G24" s="25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5"/>
      <c r="E25" s="25"/>
      <c r="F25" s="25"/>
      <c r="G25" s="25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4"/>
      <c r="E26" s="24"/>
      <c r="F26" s="24"/>
      <c r="G26" s="24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5"/>
      <c r="E27" s="25"/>
      <c r="F27" s="25"/>
      <c r="G27" s="25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5"/>
      <c r="E28" s="25"/>
      <c r="F28" s="25"/>
      <c r="G28" s="25"/>
      <c r="H28" s="2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5"/>
      <c r="E30" s="25"/>
      <c r="F30" s="25"/>
      <c r="G30" s="25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5"/>
      <c r="E31" s="25"/>
      <c r="F31" s="25"/>
      <c r="G31" s="25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6"/>
      <c r="F33" s="26"/>
      <c r="G33" s="26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6"/>
      <c r="F34" s="26"/>
      <c r="G34" s="26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4"/>
      <c r="F35" s="24"/>
      <c r="G35" s="24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4"/>
      <c r="B36" s="24"/>
      <c r="C36" s="24"/>
      <c r="D36" s="24"/>
      <c r="E36" s="27"/>
      <c r="F36" s="27"/>
      <c r="G36" s="27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</row>
    <row r="37" spans="1:245" ht="19.5" customHeight="1">
      <c r="A37" s="28"/>
      <c r="B37" s="28"/>
      <c r="C37" s="28"/>
      <c r="D37" s="28"/>
      <c r="E37" s="29"/>
      <c r="F37" s="29"/>
      <c r="G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</row>
    <row r="38" spans="1:245" ht="19.5" customHeight="1">
      <c r="A38" s="30"/>
      <c r="B38" s="30"/>
      <c r="C38" s="30"/>
      <c r="D38" s="30"/>
      <c r="E38" s="30"/>
      <c r="F38" s="30"/>
      <c r="G38" s="30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8"/>
      <c r="B39" s="28"/>
      <c r="C39" s="28"/>
      <c r="D39" s="28"/>
      <c r="E39" s="28"/>
      <c r="F39" s="28"/>
      <c r="G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8"/>
      <c r="G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8"/>
      <c r="G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8"/>
      <c r="G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8"/>
      <c r="G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8"/>
      <c r="G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8"/>
      <c r="G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8"/>
      <c r="G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8"/>
      <c r="G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8"/>
      <c r="G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8"/>
      <c r="G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A4" sqref="A4"/>
    </sheetView>
  </sheetViews>
  <sheetFormatPr defaultColWidth="6.875" defaultRowHeight="12.75" customHeight="1"/>
  <cols>
    <col min="1" max="1" width="13.875" style="4" customWidth="1"/>
    <col min="2" max="2" width="32.00390625" style="4" customWidth="1"/>
    <col min="3" max="4" width="13.50390625" style="4" customWidth="1"/>
    <col min="5" max="7" width="14.00390625" style="4" customWidth="1"/>
    <col min="8" max="8" width="13.50390625" style="4" customWidth="1"/>
    <col min="9" max="9" width="6.50390625" style="4" customWidth="1"/>
    <col min="10" max="16384" width="6.875" style="4" customWidth="1"/>
  </cols>
  <sheetData>
    <row r="1" ht="22.5" customHeight="1">
      <c r="A1" s="33"/>
    </row>
    <row r="2" spans="1:9" ht="19.5" customHeight="1">
      <c r="A2" s="34"/>
      <c r="B2" s="34"/>
      <c r="C2" s="34"/>
      <c r="D2" s="34"/>
      <c r="E2" s="35"/>
      <c r="F2" s="34"/>
      <c r="G2" s="34"/>
      <c r="H2" s="36" t="s">
        <v>288</v>
      </c>
      <c r="I2" s="50"/>
    </row>
    <row r="3" spans="1:9" ht="25.5" customHeight="1">
      <c r="A3" s="169" t="s">
        <v>289</v>
      </c>
      <c r="B3" s="169"/>
      <c r="C3" s="169"/>
      <c r="D3" s="169"/>
      <c r="E3" s="169"/>
      <c r="F3" s="169"/>
      <c r="G3" s="169"/>
      <c r="H3" s="169"/>
      <c r="I3" s="50"/>
    </row>
    <row r="4" spans="1:9" ht="19.5" customHeight="1">
      <c r="A4" s="9" t="s">
        <v>304</v>
      </c>
      <c r="B4" s="5"/>
      <c r="C4" s="5"/>
      <c r="D4" s="5"/>
      <c r="E4" s="5"/>
      <c r="F4" s="5"/>
      <c r="G4" s="5"/>
      <c r="H4" s="10" t="s">
        <v>5</v>
      </c>
      <c r="I4" s="50"/>
    </row>
    <row r="5" spans="1:9" ht="19.5" customHeight="1">
      <c r="A5" s="173" t="s">
        <v>278</v>
      </c>
      <c r="B5" s="173" t="s">
        <v>279</v>
      </c>
      <c r="C5" s="177" t="s">
        <v>280</v>
      </c>
      <c r="D5" s="177"/>
      <c r="E5" s="177"/>
      <c r="F5" s="177"/>
      <c r="G5" s="177"/>
      <c r="H5" s="177"/>
      <c r="I5" s="50"/>
    </row>
    <row r="6" spans="1:9" ht="19.5" customHeight="1">
      <c r="A6" s="173"/>
      <c r="B6" s="173"/>
      <c r="C6" s="204" t="s">
        <v>36</v>
      </c>
      <c r="D6" s="200" t="s">
        <v>187</v>
      </c>
      <c r="E6" s="37" t="s">
        <v>281</v>
      </c>
      <c r="F6" s="38"/>
      <c r="G6" s="38"/>
      <c r="H6" s="214" t="s">
        <v>145</v>
      </c>
      <c r="I6" s="50"/>
    </row>
    <row r="7" spans="1:9" ht="33.75" customHeight="1">
      <c r="A7" s="174"/>
      <c r="B7" s="174"/>
      <c r="C7" s="228"/>
      <c r="D7" s="179"/>
      <c r="E7" s="39" t="s">
        <v>51</v>
      </c>
      <c r="F7" s="40" t="s">
        <v>282</v>
      </c>
      <c r="G7" s="41" t="s">
        <v>283</v>
      </c>
      <c r="H7" s="215"/>
      <c r="I7" s="50"/>
    </row>
    <row r="8" spans="1:9" ht="19.5" customHeight="1">
      <c r="A8" s="42"/>
      <c r="B8" s="42" t="s">
        <v>287</v>
      </c>
      <c r="C8" s="22"/>
      <c r="D8" s="22"/>
      <c r="E8" s="22"/>
      <c r="F8" s="22"/>
      <c r="G8" s="22"/>
      <c r="H8" s="22"/>
      <c r="I8" s="52"/>
    </row>
    <row r="9" spans="1:9" ht="19.5" customHeight="1">
      <c r="A9" s="43"/>
      <c r="B9" s="43"/>
      <c r="C9" s="43"/>
      <c r="D9" s="43"/>
      <c r="E9" s="44"/>
      <c r="F9" s="43"/>
      <c r="G9" s="43"/>
      <c r="H9" s="45"/>
      <c r="I9" s="50"/>
    </row>
    <row r="10" spans="1:9" ht="19.5" customHeight="1">
      <c r="A10" s="43"/>
      <c r="B10" s="43"/>
      <c r="C10" s="43"/>
      <c r="D10" s="43"/>
      <c r="E10" s="44"/>
      <c r="F10" s="46"/>
      <c r="G10" s="46"/>
      <c r="H10" s="45"/>
      <c r="I10" s="50"/>
    </row>
    <row r="11" spans="1:9" ht="19.5" customHeight="1">
      <c r="A11" s="43"/>
      <c r="B11" s="43"/>
      <c r="C11" s="43"/>
      <c r="D11" s="43"/>
      <c r="E11" s="47"/>
      <c r="F11" s="43"/>
      <c r="G11" s="43"/>
      <c r="H11" s="45"/>
      <c r="I11" s="50"/>
    </row>
    <row r="12" spans="1:9" ht="19.5" customHeight="1">
      <c r="A12" s="43"/>
      <c r="B12" s="43"/>
      <c r="C12" s="43"/>
      <c r="D12" s="43"/>
      <c r="E12" s="47"/>
      <c r="F12" s="43"/>
      <c r="G12" s="43"/>
      <c r="H12" s="45"/>
      <c r="I12" s="50"/>
    </row>
    <row r="13" spans="1:9" ht="19.5" customHeight="1">
      <c r="A13" s="43"/>
      <c r="B13" s="43"/>
      <c r="C13" s="43"/>
      <c r="D13" s="43"/>
      <c r="E13" s="44"/>
      <c r="F13" s="43"/>
      <c r="G13" s="43"/>
      <c r="H13" s="45"/>
      <c r="I13" s="50"/>
    </row>
    <row r="14" spans="1:9" ht="19.5" customHeight="1">
      <c r="A14" s="43"/>
      <c r="B14" s="43"/>
      <c r="C14" s="43"/>
      <c r="D14" s="43"/>
      <c r="E14" s="44"/>
      <c r="F14" s="43"/>
      <c r="G14" s="43"/>
      <c r="H14" s="45"/>
      <c r="I14" s="50"/>
    </row>
    <row r="15" spans="1:9" ht="19.5" customHeight="1">
      <c r="A15" s="43"/>
      <c r="B15" s="43"/>
      <c r="C15" s="43"/>
      <c r="D15" s="43"/>
      <c r="E15" s="47"/>
      <c r="F15" s="43"/>
      <c r="G15" s="43"/>
      <c r="H15" s="45"/>
      <c r="I15" s="50"/>
    </row>
    <row r="16" spans="1:9" ht="19.5" customHeight="1">
      <c r="A16" s="43"/>
      <c r="B16" s="43"/>
      <c r="C16" s="43"/>
      <c r="D16" s="43"/>
      <c r="E16" s="47"/>
      <c r="F16" s="43"/>
      <c r="G16" s="43"/>
      <c r="H16" s="45"/>
      <c r="I16" s="50"/>
    </row>
    <row r="17" spans="1:9" ht="19.5" customHeight="1">
      <c r="A17" s="43"/>
      <c r="B17" s="43"/>
      <c r="C17" s="43"/>
      <c r="D17" s="43"/>
      <c r="E17" s="44"/>
      <c r="F17" s="43"/>
      <c r="G17" s="43"/>
      <c r="H17" s="45"/>
      <c r="I17" s="50"/>
    </row>
    <row r="18" spans="1:9" ht="19.5" customHeight="1">
      <c r="A18" s="43"/>
      <c r="B18" s="43"/>
      <c r="C18" s="43"/>
      <c r="D18" s="43"/>
      <c r="E18" s="44"/>
      <c r="F18" s="43"/>
      <c r="G18" s="43"/>
      <c r="H18" s="45"/>
      <c r="I18" s="50"/>
    </row>
    <row r="19" spans="1:9" ht="19.5" customHeight="1">
      <c r="A19" s="43"/>
      <c r="B19" s="43"/>
      <c r="C19" s="43"/>
      <c r="D19" s="43"/>
      <c r="E19" s="48"/>
      <c r="F19" s="43"/>
      <c r="G19" s="43"/>
      <c r="H19" s="45"/>
      <c r="I19" s="50"/>
    </row>
    <row r="20" spans="1:9" ht="19.5" customHeight="1">
      <c r="A20" s="43"/>
      <c r="B20" s="43"/>
      <c r="C20" s="43"/>
      <c r="D20" s="43"/>
      <c r="E20" s="47"/>
      <c r="F20" s="43"/>
      <c r="G20" s="43"/>
      <c r="H20" s="45"/>
      <c r="I20" s="50"/>
    </row>
    <row r="21" spans="1:9" ht="19.5" customHeight="1">
      <c r="A21" s="47"/>
      <c r="B21" s="47"/>
      <c r="C21" s="47"/>
      <c r="D21" s="47"/>
      <c r="E21" s="47"/>
      <c r="F21" s="43"/>
      <c r="G21" s="43"/>
      <c r="H21" s="45"/>
      <c r="I21" s="50"/>
    </row>
    <row r="22" spans="1:9" ht="19.5" customHeight="1">
      <c r="A22" s="45"/>
      <c r="B22" s="45"/>
      <c r="C22" s="45"/>
      <c r="D22" s="45"/>
      <c r="E22" s="49"/>
      <c r="F22" s="45"/>
      <c r="G22" s="45"/>
      <c r="H22" s="45"/>
      <c r="I22" s="50"/>
    </row>
    <row r="23" spans="1:9" ht="19.5" customHeight="1">
      <c r="A23" s="45"/>
      <c r="B23" s="45"/>
      <c r="C23" s="45"/>
      <c r="D23" s="45"/>
      <c r="E23" s="49"/>
      <c r="F23" s="45"/>
      <c r="G23" s="45"/>
      <c r="H23" s="45"/>
      <c r="I23" s="50"/>
    </row>
    <row r="24" spans="1:9" ht="19.5" customHeight="1">
      <c r="A24" s="45"/>
      <c r="B24" s="45"/>
      <c r="C24" s="45"/>
      <c r="D24" s="45"/>
      <c r="E24" s="49"/>
      <c r="F24" s="45"/>
      <c r="G24" s="45"/>
      <c r="H24" s="45"/>
      <c r="I24" s="50"/>
    </row>
    <row r="25" spans="1:9" ht="19.5" customHeight="1">
      <c r="A25" s="45"/>
      <c r="B25" s="45"/>
      <c r="C25" s="45"/>
      <c r="D25" s="45"/>
      <c r="E25" s="49"/>
      <c r="F25" s="45"/>
      <c r="G25" s="45"/>
      <c r="H25" s="45"/>
      <c r="I25" s="50"/>
    </row>
    <row r="26" spans="1:9" ht="19.5" customHeight="1">
      <c r="A26" s="50"/>
      <c r="B26" s="50"/>
      <c r="C26" s="50"/>
      <c r="D26" s="50"/>
      <c r="E26" s="51"/>
      <c r="F26" s="50"/>
      <c r="G26" s="50"/>
      <c r="H26" s="50"/>
      <c r="I26" s="50"/>
    </row>
    <row r="27" spans="1:9" ht="19.5" customHeight="1">
      <c r="A27" s="50"/>
      <c r="B27" s="50"/>
      <c r="C27" s="50"/>
      <c r="D27" s="50"/>
      <c r="E27" s="51"/>
      <c r="F27" s="50"/>
      <c r="G27" s="50"/>
      <c r="H27" s="50"/>
      <c r="I27" s="50"/>
    </row>
    <row r="28" spans="1:9" ht="19.5" customHeight="1">
      <c r="A28" s="50"/>
      <c r="B28" s="50"/>
      <c r="C28" s="50"/>
      <c r="D28" s="50"/>
      <c r="E28" s="51"/>
      <c r="F28" s="50"/>
      <c r="G28" s="50"/>
      <c r="H28" s="50"/>
      <c r="I28" s="50"/>
    </row>
    <row r="29" spans="1:9" ht="19.5" customHeight="1">
      <c r="A29" s="50"/>
      <c r="B29" s="50"/>
      <c r="C29" s="50"/>
      <c r="D29" s="50"/>
      <c r="E29" s="51"/>
      <c r="F29" s="50"/>
      <c r="G29" s="50"/>
      <c r="H29" s="50"/>
      <c r="I29" s="50"/>
    </row>
    <row r="30" spans="1:9" ht="19.5" customHeight="1">
      <c r="A30" s="50"/>
      <c r="B30" s="50"/>
      <c r="C30" s="50"/>
      <c r="D30" s="50"/>
      <c r="E30" s="51"/>
      <c r="F30" s="50"/>
      <c r="G30" s="50"/>
      <c r="H30" s="50"/>
      <c r="I30" s="50"/>
    </row>
    <row r="31" spans="1:9" ht="19.5" customHeight="1">
      <c r="A31" s="50"/>
      <c r="B31" s="50"/>
      <c r="C31" s="50"/>
      <c r="D31" s="50"/>
      <c r="E31" s="51"/>
      <c r="F31" s="50"/>
      <c r="G31" s="50"/>
      <c r="H31" s="50"/>
      <c r="I31" s="5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00000000000001" bottom="1" header="0.5" footer="0.5"/>
  <pageSetup horizontalDpi="600" verticalDpi="6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A4" sqref="A4"/>
    </sheetView>
  </sheetViews>
  <sheetFormatPr defaultColWidth="6.875" defaultRowHeight="12.75" customHeight="1"/>
  <cols>
    <col min="1" max="3" width="4.625" style="4" customWidth="1"/>
    <col min="4" max="4" width="12.75390625" style="4" customWidth="1"/>
    <col min="5" max="5" width="69.25390625" style="4" customWidth="1"/>
    <col min="6" max="8" width="14.75390625" style="4" customWidth="1"/>
    <col min="9" max="245" width="8.00390625" style="4" customWidth="1"/>
    <col min="246" max="16384" width="6.875" style="4" customWidth="1"/>
  </cols>
  <sheetData>
    <row r="1" spans="1:3" ht="19.5" customHeight="1">
      <c r="A1" s="229"/>
      <c r="B1" s="229"/>
      <c r="C1" s="229"/>
    </row>
    <row r="2" spans="1:245" ht="19.5" customHeight="1">
      <c r="A2" s="5"/>
      <c r="B2" s="6"/>
      <c r="C2" s="6"/>
      <c r="D2" s="6"/>
      <c r="E2" s="6"/>
      <c r="F2" s="6"/>
      <c r="G2" s="6"/>
      <c r="H2" s="7" t="s">
        <v>290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169" t="s">
        <v>291</v>
      </c>
      <c r="B3" s="169"/>
      <c r="C3" s="169"/>
      <c r="D3" s="169"/>
      <c r="E3" s="169"/>
      <c r="F3" s="169"/>
      <c r="G3" s="169"/>
      <c r="H3" s="16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8" t="s">
        <v>304</v>
      </c>
      <c r="B4" s="8"/>
      <c r="C4" s="8"/>
      <c r="D4" s="8"/>
      <c r="E4" s="8"/>
      <c r="F4" s="9"/>
      <c r="G4" s="9"/>
      <c r="H4" s="10" t="s">
        <v>5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1" t="s">
        <v>35</v>
      </c>
      <c r="B5" s="11"/>
      <c r="C5" s="11"/>
      <c r="D5" s="12"/>
      <c r="E5" s="13"/>
      <c r="F5" s="177" t="s">
        <v>292</v>
      </c>
      <c r="G5" s="177"/>
      <c r="H5" s="17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4" t="s">
        <v>46</v>
      </c>
      <c r="B6" s="15"/>
      <c r="C6" s="16"/>
      <c r="D6" s="230" t="s">
        <v>47</v>
      </c>
      <c r="E6" s="173" t="s">
        <v>108</v>
      </c>
      <c r="F6" s="172" t="s">
        <v>36</v>
      </c>
      <c r="G6" s="172" t="s">
        <v>104</v>
      </c>
      <c r="H6" s="177" t="s">
        <v>105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18" t="s">
        <v>56</v>
      </c>
      <c r="B7" s="19" t="s">
        <v>57</v>
      </c>
      <c r="C7" s="20" t="s">
        <v>58</v>
      </c>
      <c r="D7" s="231"/>
      <c r="E7" s="174"/>
      <c r="F7" s="179"/>
      <c r="G7" s="179"/>
      <c r="H7" s="178"/>
      <c r="I7" s="3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24" customHeight="1">
      <c r="A8" s="21"/>
      <c r="B8" s="21"/>
      <c r="C8" s="21"/>
      <c r="D8" s="21"/>
      <c r="E8" s="21" t="s">
        <v>287</v>
      </c>
      <c r="F8" s="22"/>
      <c r="G8" s="23"/>
      <c r="H8" s="22"/>
      <c r="I8" s="31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21"/>
      <c r="B9" s="21"/>
      <c r="C9" s="21"/>
      <c r="D9" s="21"/>
      <c r="E9" s="21"/>
      <c r="F9" s="22"/>
      <c r="G9" s="23"/>
      <c r="H9" s="22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</row>
    <row r="10" spans="1:245" ht="24" customHeight="1">
      <c r="A10" s="21"/>
      <c r="B10" s="21"/>
      <c r="C10" s="21"/>
      <c r="D10" s="21"/>
      <c r="E10" s="21"/>
      <c r="F10" s="22"/>
      <c r="G10" s="23"/>
      <c r="H10" s="22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24" customHeight="1">
      <c r="A11" s="21"/>
      <c r="B11" s="21"/>
      <c r="C11" s="21"/>
      <c r="D11" s="21"/>
      <c r="E11" s="21"/>
      <c r="F11" s="22"/>
      <c r="G11" s="23"/>
      <c r="H11" s="2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24" customHeight="1">
      <c r="A12" s="21"/>
      <c r="B12" s="21"/>
      <c r="C12" s="21"/>
      <c r="D12" s="21"/>
      <c r="E12" s="21"/>
      <c r="F12" s="22"/>
      <c r="G12" s="23"/>
      <c r="H12" s="2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24" customHeight="1">
      <c r="A13" s="21"/>
      <c r="B13" s="21"/>
      <c r="C13" s="21"/>
      <c r="D13" s="21"/>
      <c r="E13" s="21"/>
      <c r="F13" s="22"/>
      <c r="G13" s="23"/>
      <c r="H13" s="2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24" customHeight="1">
      <c r="A14" s="21"/>
      <c r="B14" s="21"/>
      <c r="C14" s="21"/>
      <c r="D14" s="21"/>
      <c r="E14" s="21"/>
      <c r="F14" s="22"/>
      <c r="G14" s="23"/>
      <c r="H14" s="2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24" customHeight="1">
      <c r="A15" s="21"/>
      <c r="B15" s="21"/>
      <c r="C15" s="21"/>
      <c r="D15" s="21"/>
      <c r="E15" s="21"/>
      <c r="F15" s="22"/>
      <c r="G15" s="23"/>
      <c r="H15" s="2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24" customHeight="1">
      <c r="A16" s="21"/>
      <c r="B16" s="21"/>
      <c r="C16" s="21"/>
      <c r="D16" s="21"/>
      <c r="E16" s="21"/>
      <c r="F16" s="22"/>
      <c r="G16" s="23"/>
      <c r="H16" s="22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24" customHeight="1">
      <c r="A17" s="21"/>
      <c r="B17" s="21"/>
      <c r="C17" s="21"/>
      <c r="D17" s="21"/>
      <c r="E17" s="21"/>
      <c r="F17" s="22"/>
      <c r="G17" s="23"/>
      <c r="H17" s="22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24" customHeight="1">
      <c r="A18" s="21"/>
      <c r="B18" s="21"/>
      <c r="C18" s="21"/>
      <c r="D18" s="21"/>
      <c r="E18" s="21"/>
      <c r="F18" s="22"/>
      <c r="G18" s="23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24" customHeight="1">
      <c r="A19" s="21"/>
      <c r="B19" s="21"/>
      <c r="C19" s="21"/>
      <c r="D19" s="21"/>
      <c r="E19" s="21"/>
      <c r="F19" s="22"/>
      <c r="G19" s="23"/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24" customHeight="1">
      <c r="A20" s="21"/>
      <c r="B20" s="21"/>
      <c r="C20" s="21"/>
      <c r="D20" s="21"/>
      <c r="E20" s="21"/>
      <c r="F20" s="22"/>
      <c r="G20" s="23"/>
      <c r="H20" s="22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24" customHeight="1">
      <c r="A21" s="21"/>
      <c r="B21" s="21"/>
      <c r="C21" s="21"/>
      <c r="D21" s="21"/>
      <c r="E21" s="21"/>
      <c r="F21" s="22"/>
      <c r="G21" s="23"/>
      <c r="H21" s="22"/>
      <c r="I21" s="24"/>
      <c r="J21" s="32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24" customHeight="1">
      <c r="A22" s="21"/>
      <c r="B22" s="21"/>
      <c r="C22" s="21"/>
      <c r="D22" s="21"/>
      <c r="E22" s="21"/>
      <c r="F22" s="22"/>
      <c r="G22" s="23"/>
      <c r="H22" s="2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24" customHeight="1">
      <c r="A23" s="21"/>
      <c r="B23" s="21"/>
      <c r="C23" s="21"/>
      <c r="D23" s="21"/>
      <c r="E23" s="21"/>
      <c r="F23" s="22"/>
      <c r="G23" s="23"/>
      <c r="H23" s="22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24" customHeight="1">
      <c r="A24" s="21"/>
      <c r="B24" s="21"/>
      <c r="C24" s="21"/>
      <c r="D24" s="21"/>
      <c r="E24" s="21"/>
      <c r="F24" s="22"/>
      <c r="G24" s="23"/>
      <c r="H24" s="22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5"/>
      <c r="E25" s="25"/>
      <c r="F25" s="25"/>
      <c r="G25" s="25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4"/>
      <c r="E26" s="24"/>
      <c r="F26" s="24"/>
      <c r="G26" s="24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5"/>
      <c r="E27" s="25"/>
      <c r="F27" s="25"/>
      <c r="G27" s="25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5"/>
      <c r="E28" s="25"/>
      <c r="F28" s="25"/>
      <c r="G28" s="25"/>
      <c r="H28" s="2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5"/>
      <c r="E30" s="25"/>
      <c r="F30" s="25"/>
      <c r="G30" s="25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5"/>
      <c r="E31" s="25"/>
      <c r="F31" s="25"/>
      <c r="G31" s="25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6"/>
      <c r="F33" s="26"/>
      <c r="G33" s="26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6"/>
      <c r="F34" s="26"/>
      <c r="G34" s="26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4"/>
      <c r="F35" s="24"/>
      <c r="G35" s="24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4"/>
      <c r="B36" s="24"/>
      <c r="C36" s="24"/>
      <c r="D36" s="24"/>
      <c r="E36" s="27"/>
      <c r="F36" s="27"/>
      <c r="G36" s="27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</row>
    <row r="37" spans="1:245" ht="19.5" customHeight="1">
      <c r="A37" s="28"/>
      <c r="B37" s="28"/>
      <c r="C37" s="28"/>
      <c r="D37" s="28"/>
      <c r="E37" s="29"/>
      <c r="F37" s="29"/>
      <c r="G37" s="2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</row>
    <row r="38" spans="1:245" ht="19.5" customHeight="1">
      <c r="A38" s="30"/>
      <c r="B38" s="30"/>
      <c r="C38" s="30"/>
      <c r="D38" s="30"/>
      <c r="E38" s="30"/>
      <c r="F38" s="30"/>
      <c r="G38" s="30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8"/>
      <c r="B39" s="28"/>
      <c r="C39" s="28"/>
      <c r="D39" s="28"/>
      <c r="E39" s="28"/>
      <c r="F39" s="28"/>
      <c r="G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8"/>
      <c r="G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8"/>
      <c r="G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8"/>
      <c r="G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8"/>
      <c r="G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8"/>
      <c r="G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8"/>
      <c r="G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8"/>
      <c r="G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8"/>
      <c r="G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8"/>
      <c r="G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8"/>
      <c r="G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00000000000001" bottom="0.67" header="0.5" footer="0.5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SheetLayoutView="100" zoomScalePageLayoutView="0" workbookViewId="0" topLeftCell="A1">
      <selection activeCell="B8" sqref="B8"/>
    </sheetView>
  </sheetViews>
  <sheetFormatPr defaultColWidth="7.875" defaultRowHeight="14.25"/>
  <cols>
    <col min="1" max="1" width="16.125" style="2" customWidth="1"/>
    <col min="2" max="2" width="11.375" style="1" customWidth="1"/>
    <col min="3" max="3" width="11.25390625" style="1" customWidth="1"/>
    <col min="4" max="4" width="7.875" style="1" customWidth="1"/>
    <col min="5" max="5" width="29.50390625" style="2" customWidth="1"/>
    <col min="6" max="6" width="11.25390625" style="2" customWidth="1"/>
    <col min="7" max="7" width="18.125" style="2" customWidth="1"/>
    <col min="8" max="8" width="7.875" style="3" customWidth="1"/>
    <col min="9" max="9" width="9.75390625" style="3" customWidth="1"/>
    <col min="10" max="10" width="12.50390625" style="3" customWidth="1"/>
    <col min="11" max="11" width="11.625" style="3" customWidth="1"/>
    <col min="12" max="253" width="7.875" style="1" customWidth="1"/>
  </cols>
  <sheetData>
    <row r="1" spans="1:17" ht="15.75">
      <c r="A1" s="249" t="s">
        <v>342</v>
      </c>
      <c r="B1" s="250"/>
      <c r="C1" s="250"/>
      <c r="D1" s="250"/>
      <c r="E1" s="251"/>
      <c r="F1" s="250"/>
      <c r="G1" s="251"/>
      <c r="H1" s="251"/>
      <c r="I1" s="252"/>
      <c r="J1" s="253"/>
      <c r="K1" s="253"/>
      <c r="L1" s="252"/>
      <c r="M1" s="253"/>
      <c r="N1" s="253"/>
      <c r="O1" s="259"/>
      <c r="P1" s="259"/>
      <c r="Q1" s="259"/>
    </row>
    <row r="2" spans="1:17" ht="15.75">
      <c r="A2" s="256" t="s">
        <v>343</v>
      </c>
      <c r="B2" s="250"/>
      <c r="C2" s="250"/>
      <c r="D2" s="250"/>
      <c r="E2" s="251"/>
      <c r="F2" s="250"/>
      <c r="G2" s="251"/>
      <c r="H2" s="251"/>
      <c r="I2" s="252"/>
      <c r="J2" s="253"/>
      <c r="K2" s="253"/>
      <c r="L2" s="252"/>
      <c r="M2" s="253"/>
      <c r="N2" s="253"/>
      <c r="O2" s="259"/>
      <c r="P2" s="259"/>
      <c r="Q2" s="259"/>
    </row>
    <row r="3" spans="1:17" ht="15.75">
      <c r="A3" s="257" t="s">
        <v>344</v>
      </c>
      <c r="B3" s="258" t="s">
        <v>293</v>
      </c>
      <c r="C3" s="258"/>
      <c r="D3" s="258"/>
      <c r="E3" s="257" t="s">
        <v>294</v>
      </c>
      <c r="F3" s="258" t="s">
        <v>345</v>
      </c>
      <c r="G3" s="257"/>
      <c r="H3" s="257"/>
      <c r="I3" s="258"/>
      <c r="J3" s="257"/>
      <c r="K3" s="257"/>
      <c r="L3" s="258"/>
      <c r="M3" s="257"/>
      <c r="N3" s="257"/>
      <c r="O3" s="260"/>
      <c r="P3" s="260"/>
      <c r="Q3" s="260"/>
    </row>
    <row r="4" spans="1:17" ht="15.75">
      <c r="A4" s="257"/>
      <c r="B4" s="258" t="s">
        <v>295</v>
      </c>
      <c r="C4" s="258" t="s">
        <v>296</v>
      </c>
      <c r="D4" s="258" t="s">
        <v>297</v>
      </c>
      <c r="E4" s="257"/>
      <c r="F4" s="258" t="s">
        <v>346</v>
      </c>
      <c r="G4" s="257"/>
      <c r="H4" s="257"/>
      <c r="I4" s="258" t="s">
        <v>298</v>
      </c>
      <c r="J4" s="257"/>
      <c r="K4" s="257"/>
      <c r="L4" s="258" t="s">
        <v>299</v>
      </c>
      <c r="M4" s="257"/>
      <c r="N4" s="257"/>
      <c r="O4" s="260"/>
      <c r="P4" s="260"/>
      <c r="Q4" s="260"/>
    </row>
    <row r="5" spans="1:17" ht="15.75">
      <c r="A5" s="257"/>
      <c r="B5" s="258"/>
      <c r="C5" s="258"/>
      <c r="D5" s="258"/>
      <c r="E5" s="257"/>
      <c r="F5" s="258" t="s">
        <v>347</v>
      </c>
      <c r="G5" s="257" t="s">
        <v>300</v>
      </c>
      <c r="H5" s="257" t="s">
        <v>301</v>
      </c>
      <c r="I5" s="258" t="s">
        <v>347</v>
      </c>
      <c r="J5" s="257" t="s">
        <v>300</v>
      </c>
      <c r="K5" s="257" t="s">
        <v>301</v>
      </c>
      <c r="L5" s="258" t="s">
        <v>347</v>
      </c>
      <c r="M5" s="257" t="s">
        <v>300</v>
      </c>
      <c r="N5" s="257" t="s">
        <v>301</v>
      </c>
      <c r="O5" s="260"/>
      <c r="P5" s="260"/>
      <c r="Q5" s="260"/>
    </row>
    <row r="6" spans="1:17" ht="15.75">
      <c r="A6" s="257"/>
      <c r="B6" s="258"/>
      <c r="C6" s="258"/>
      <c r="D6" s="258"/>
      <c r="E6" s="257"/>
      <c r="F6" s="258"/>
      <c r="G6" s="257"/>
      <c r="H6" s="257"/>
      <c r="I6" s="258"/>
      <c r="J6" s="257"/>
      <c r="K6" s="257"/>
      <c r="L6" s="258"/>
      <c r="M6" s="257"/>
      <c r="N6" s="257"/>
      <c r="O6" s="260"/>
      <c r="P6" s="260"/>
      <c r="Q6" s="260"/>
    </row>
    <row r="7" spans="1:17" ht="15.75">
      <c r="A7" s="257"/>
      <c r="B7" s="258"/>
      <c r="C7" s="258"/>
      <c r="D7" s="258"/>
      <c r="E7" s="257"/>
      <c r="F7" s="258"/>
      <c r="G7" s="257"/>
      <c r="H7" s="257"/>
      <c r="I7" s="258"/>
      <c r="J7" s="257"/>
      <c r="K7" s="257"/>
      <c r="L7" s="258"/>
      <c r="M7" s="257"/>
      <c r="N7" s="257"/>
      <c r="O7" s="260"/>
      <c r="P7" s="260"/>
      <c r="Q7" s="260"/>
    </row>
    <row r="8" spans="1:17" ht="49.5">
      <c r="A8" s="263" t="s">
        <v>348</v>
      </c>
      <c r="B8" s="264">
        <v>660000</v>
      </c>
      <c r="C8" s="264">
        <v>660000</v>
      </c>
      <c r="D8" s="264">
        <v>0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</row>
    <row r="9" spans="1:17" ht="61.5">
      <c r="A9" s="254" t="s">
        <v>267</v>
      </c>
      <c r="B9" s="255">
        <v>30000</v>
      </c>
      <c r="C9" s="255">
        <v>30000</v>
      </c>
      <c r="D9" s="255">
        <v>0</v>
      </c>
      <c r="E9" s="254" t="s">
        <v>349</v>
      </c>
      <c r="F9" s="265" t="s">
        <v>350</v>
      </c>
      <c r="G9" s="266" t="s">
        <v>351</v>
      </c>
      <c r="H9" s="267">
        <v>20000</v>
      </c>
      <c r="I9" s="265" t="s">
        <v>352</v>
      </c>
      <c r="J9" s="266" t="s">
        <v>353</v>
      </c>
      <c r="K9" s="266" t="s">
        <v>354</v>
      </c>
      <c r="L9" s="265" t="s">
        <v>299</v>
      </c>
      <c r="M9" s="266" t="s">
        <v>355</v>
      </c>
      <c r="N9" s="266" t="s">
        <v>356</v>
      </c>
      <c r="O9" s="259"/>
      <c r="P9" s="259"/>
      <c r="Q9" s="259"/>
    </row>
    <row r="10" spans="1:17" ht="36.75">
      <c r="A10" s="254"/>
      <c r="B10" s="255"/>
      <c r="C10" s="255"/>
      <c r="D10" s="255"/>
      <c r="E10" s="254"/>
      <c r="F10" s="265" t="s">
        <v>350</v>
      </c>
      <c r="G10" s="266" t="s">
        <v>357</v>
      </c>
      <c r="H10" s="267">
        <v>10000</v>
      </c>
      <c r="I10" s="265"/>
      <c r="J10" s="266"/>
      <c r="K10" s="266"/>
      <c r="L10" s="265"/>
      <c r="M10" s="266"/>
      <c r="N10" s="266"/>
      <c r="O10" s="259"/>
      <c r="P10" s="259"/>
      <c r="Q10" s="259"/>
    </row>
    <row r="11" spans="1:17" ht="24.75">
      <c r="A11" s="254" t="s">
        <v>329</v>
      </c>
      <c r="B11" s="255">
        <v>20000</v>
      </c>
      <c r="C11" s="255">
        <v>20000</v>
      </c>
      <c r="D11" s="255">
        <v>0</v>
      </c>
      <c r="E11" s="254" t="s">
        <v>358</v>
      </c>
      <c r="F11" s="262" t="s">
        <v>350</v>
      </c>
      <c r="G11" s="261" t="s">
        <v>359</v>
      </c>
      <c r="H11" s="268">
        <v>5000</v>
      </c>
      <c r="I11" s="265" t="s">
        <v>352</v>
      </c>
      <c r="J11" s="266" t="s">
        <v>353</v>
      </c>
      <c r="K11" s="266" t="s">
        <v>360</v>
      </c>
      <c r="L11" s="265" t="s">
        <v>299</v>
      </c>
      <c r="M11" s="266" t="s">
        <v>355</v>
      </c>
      <c r="N11" s="266" t="s">
        <v>361</v>
      </c>
      <c r="O11" s="259"/>
      <c r="P11" s="259"/>
      <c r="Q11" s="259"/>
    </row>
    <row r="12" spans="1:17" ht="36.75">
      <c r="A12" s="254"/>
      <c r="B12" s="255"/>
      <c r="C12" s="255"/>
      <c r="D12" s="255"/>
      <c r="E12" s="254"/>
      <c r="F12" s="265" t="s">
        <v>350</v>
      </c>
      <c r="G12" s="266" t="s">
        <v>362</v>
      </c>
      <c r="H12" s="267">
        <v>10000</v>
      </c>
      <c r="I12" s="265"/>
      <c r="J12" s="266"/>
      <c r="K12" s="266"/>
      <c r="L12" s="265"/>
      <c r="M12" s="266"/>
      <c r="N12" s="266"/>
      <c r="O12" s="259"/>
      <c r="P12" s="259"/>
      <c r="Q12" s="259"/>
    </row>
    <row r="13" spans="1:17" ht="36.75">
      <c r="A13" s="254"/>
      <c r="B13" s="255"/>
      <c r="C13" s="255"/>
      <c r="D13" s="255"/>
      <c r="E13" s="254"/>
      <c r="F13" s="265" t="s">
        <v>350</v>
      </c>
      <c r="G13" s="266" t="s">
        <v>363</v>
      </c>
      <c r="H13" s="267">
        <v>5000</v>
      </c>
      <c r="I13" s="259"/>
      <c r="J13" s="259"/>
      <c r="K13" s="259"/>
      <c r="L13" s="259"/>
      <c r="M13" s="259"/>
      <c r="N13" s="259"/>
      <c r="O13" s="259"/>
      <c r="P13" s="259"/>
      <c r="Q13" s="259"/>
    </row>
    <row r="14" spans="1:17" ht="36.75">
      <c r="A14" s="254" t="s">
        <v>63</v>
      </c>
      <c r="B14" s="255">
        <v>20000</v>
      </c>
      <c r="C14" s="255">
        <v>20000</v>
      </c>
      <c r="D14" s="255">
        <v>0</v>
      </c>
      <c r="E14" s="254" t="s">
        <v>364</v>
      </c>
      <c r="F14" s="262" t="s">
        <v>350</v>
      </c>
      <c r="G14" s="261" t="s">
        <v>365</v>
      </c>
      <c r="H14" s="268">
        <v>10000</v>
      </c>
      <c r="I14" s="262" t="s">
        <v>352</v>
      </c>
      <c r="J14" s="261" t="s">
        <v>302</v>
      </c>
      <c r="K14" s="261" t="s">
        <v>366</v>
      </c>
      <c r="L14" s="262" t="s">
        <v>299</v>
      </c>
      <c r="M14" s="261" t="s">
        <v>367</v>
      </c>
      <c r="N14" s="261" t="s">
        <v>368</v>
      </c>
      <c r="O14" s="259"/>
      <c r="P14" s="259"/>
      <c r="Q14" s="259"/>
    </row>
    <row r="15" spans="1:17" ht="24.75">
      <c r="A15" s="254"/>
      <c r="B15" s="255"/>
      <c r="C15" s="255"/>
      <c r="D15" s="255"/>
      <c r="E15" s="254"/>
      <c r="F15" s="262" t="s">
        <v>350</v>
      </c>
      <c r="G15" s="261" t="s">
        <v>369</v>
      </c>
      <c r="H15" s="268">
        <v>10000</v>
      </c>
      <c r="I15" s="259"/>
      <c r="J15" s="259"/>
      <c r="K15" s="259"/>
      <c r="L15" s="259"/>
      <c r="M15" s="259"/>
      <c r="N15" s="259"/>
      <c r="O15" s="259"/>
      <c r="P15" s="259"/>
      <c r="Q15" s="259"/>
    </row>
    <row r="16" spans="1:17" ht="61.5">
      <c r="A16" s="254" t="s">
        <v>370</v>
      </c>
      <c r="B16" s="255">
        <v>40000</v>
      </c>
      <c r="C16" s="255">
        <v>40000</v>
      </c>
      <c r="D16" s="255">
        <v>0</v>
      </c>
      <c r="E16" s="254" t="s">
        <v>371</v>
      </c>
      <c r="F16" s="262" t="s">
        <v>350</v>
      </c>
      <c r="G16" s="261" t="s">
        <v>372</v>
      </c>
      <c r="H16" s="268">
        <v>10000</v>
      </c>
      <c r="I16" s="262" t="s">
        <v>352</v>
      </c>
      <c r="J16" s="261" t="s">
        <v>353</v>
      </c>
      <c r="K16" s="261" t="s">
        <v>373</v>
      </c>
      <c r="L16" s="262" t="s">
        <v>299</v>
      </c>
      <c r="M16" s="261" t="s">
        <v>374</v>
      </c>
      <c r="N16" s="261" t="s">
        <v>361</v>
      </c>
      <c r="O16" s="259"/>
      <c r="P16" s="259"/>
      <c r="Q16" s="259"/>
    </row>
    <row r="17" spans="1:17" ht="36.75">
      <c r="A17" s="254"/>
      <c r="B17" s="255"/>
      <c r="C17" s="255"/>
      <c r="D17" s="255"/>
      <c r="E17" s="254"/>
      <c r="F17" s="262" t="s">
        <v>350</v>
      </c>
      <c r="G17" s="261" t="s">
        <v>375</v>
      </c>
      <c r="H17" s="268">
        <v>20000</v>
      </c>
      <c r="I17" s="259"/>
      <c r="J17" s="259"/>
      <c r="K17" s="259"/>
      <c r="L17" s="259"/>
      <c r="M17" s="259"/>
      <c r="N17" s="259"/>
      <c r="O17" s="168"/>
      <c r="P17" s="168"/>
      <c r="Q17" s="168"/>
    </row>
    <row r="18" spans="1:17" ht="36.75">
      <c r="A18" s="254"/>
      <c r="B18" s="255"/>
      <c r="C18" s="255"/>
      <c r="D18" s="255"/>
      <c r="E18" s="254"/>
      <c r="F18" s="262" t="s">
        <v>350</v>
      </c>
      <c r="G18" s="261" t="s">
        <v>376</v>
      </c>
      <c r="H18" s="268">
        <v>10000</v>
      </c>
      <c r="I18" s="259"/>
      <c r="J18" s="259"/>
      <c r="K18" s="259"/>
      <c r="L18" s="259"/>
      <c r="M18" s="259"/>
      <c r="N18" s="259"/>
      <c r="O18" s="168"/>
      <c r="P18" s="168"/>
      <c r="Q18" s="168"/>
    </row>
    <row r="19" spans="1:17" ht="24.75">
      <c r="A19" s="254" t="s">
        <v>264</v>
      </c>
      <c r="B19" s="255">
        <v>20000</v>
      </c>
      <c r="C19" s="255">
        <v>20000</v>
      </c>
      <c r="D19" s="255">
        <v>0</v>
      </c>
      <c r="E19" s="254" t="s">
        <v>377</v>
      </c>
      <c r="F19" s="262" t="s">
        <v>350</v>
      </c>
      <c r="G19" s="261" t="s">
        <v>359</v>
      </c>
      <c r="H19" s="268">
        <v>5000</v>
      </c>
      <c r="I19" s="262" t="s">
        <v>352</v>
      </c>
      <c r="J19" s="261" t="s">
        <v>302</v>
      </c>
      <c r="K19" s="261" t="s">
        <v>378</v>
      </c>
      <c r="L19" s="262" t="s">
        <v>299</v>
      </c>
      <c r="M19" s="261" t="s">
        <v>379</v>
      </c>
      <c r="N19" s="261" t="s">
        <v>368</v>
      </c>
      <c r="O19" s="168"/>
      <c r="P19" s="168"/>
      <c r="Q19" s="168"/>
    </row>
    <row r="20" spans="1:17" ht="24.75">
      <c r="A20" s="254"/>
      <c r="B20" s="255"/>
      <c r="C20" s="255"/>
      <c r="D20" s="255"/>
      <c r="E20" s="254"/>
      <c r="F20" s="262" t="s">
        <v>350</v>
      </c>
      <c r="G20" s="261" t="s">
        <v>380</v>
      </c>
      <c r="H20" s="268">
        <v>5000</v>
      </c>
      <c r="I20" s="259"/>
      <c r="J20" s="259"/>
      <c r="K20" s="259"/>
      <c r="L20" s="259"/>
      <c r="M20" s="259"/>
      <c r="N20" s="259"/>
      <c r="O20" s="168"/>
      <c r="P20" s="168"/>
      <c r="Q20" s="168"/>
    </row>
    <row r="21" spans="1:17" ht="61.5">
      <c r="A21" s="254"/>
      <c r="B21" s="255"/>
      <c r="C21" s="255"/>
      <c r="D21" s="255"/>
      <c r="E21" s="254"/>
      <c r="F21" s="262" t="s">
        <v>350</v>
      </c>
      <c r="G21" s="261" t="s">
        <v>381</v>
      </c>
      <c r="H21" s="268">
        <v>10000</v>
      </c>
      <c r="I21" s="259"/>
      <c r="J21" s="259"/>
      <c r="K21" s="259"/>
      <c r="L21" s="259"/>
      <c r="M21" s="259"/>
      <c r="N21" s="259"/>
      <c r="O21" s="168"/>
      <c r="P21" s="168"/>
      <c r="Q21" s="168"/>
    </row>
    <row r="22" spans="1:17" ht="74.25">
      <c r="A22" s="254" t="s">
        <v>331</v>
      </c>
      <c r="B22" s="255">
        <v>20000</v>
      </c>
      <c r="C22" s="255">
        <v>20000</v>
      </c>
      <c r="D22" s="255">
        <v>0</v>
      </c>
      <c r="E22" s="254" t="s">
        <v>382</v>
      </c>
      <c r="F22" s="262" t="s">
        <v>350</v>
      </c>
      <c r="G22" s="261" t="s">
        <v>383</v>
      </c>
      <c r="H22" s="268">
        <v>10000</v>
      </c>
      <c r="I22" s="262" t="s">
        <v>352</v>
      </c>
      <c r="J22" s="261" t="s">
        <v>384</v>
      </c>
      <c r="K22" s="261" t="s">
        <v>385</v>
      </c>
      <c r="L22" s="262" t="s">
        <v>299</v>
      </c>
      <c r="M22" s="261" t="s">
        <v>367</v>
      </c>
      <c r="N22" s="261" t="s">
        <v>368</v>
      </c>
      <c r="O22" s="168"/>
      <c r="P22" s="168"/>
      <c r="Q22" s="168"/>
    </row>
    <row r="23" spans="1:17" ht="61.5">
      <c r="A23" s="254"/>
      <c r="B23" s="255"/>
      <c r="C23" s="255"/>
      <c r="D23" s="255"/>
      <c r="E23" s="254"/>
      <c r="F23" s="262" t="s">
        <v>350</v>
      </c>
      <c r="G23" s="261" t="s">
        <v>386</v>
      </c>
      <c r="H23" s="268">
        <v>10000</v>
      </c>
      <c r="I23" s="259"/>
      <c r="J23" s="259"/>
      <c r="K23" s="259"/>
      <c r="L23" s="259"/>
      <c r="M23" s="259"/>
      <c r="N23" s="259"/>
      <c r="O23" s="168"/>
      <c r="P23" s="168"/>
      <c r="Q23" s="168"/>
    </row>
    <row r="24" spans="1:17" ht="24.75">
      <c r="A24" s="254" t="s">
        <v>387</v>
      </c>
      <c r="B24" s="255">
        <v>60000</v>
      </c>
      <c r="C24" s="255">
        <v>60000</v>
      </c>
      <c r="D24" s="255">
        <v>0</v>
      </c>
      <c r="E24" s="254" t="s">
        <v>388</v>
      </c>
      <c r="F24" s="262" t="s">
        <v>350</v>
      </c>
      <c r="G24" s="261" t="s">
        <v>389</v>
      </c>
      <c r="H24" s="268">
        <v>30000</v>
      </c>
      <c r="I24" s="262" t="s">
        <v>352</v>
      </c>
      <c r="J24" s="261" t="s">
        <v>390</v>
      </c>
      <c r="K24" s="261" t="s">
        <v>391</v>
      </c>
      <c r="L24" s="262" t="s">
        <v>299</v>
      </c>
      <c r="M24" s="261" t="s">
        <v>367</v>
      </c>
      <c r="N24" s="261" t="s">
        <v>391</v>
      </c>
      <c r="O24" s="168"/>
      <c r="P24" s="168"/>
      <c r="Q24" s="168"/>
    </row>
    <row r="25" spans="1:17" ht="15.75">
      <c r="A25" s="254"/>
      <c r="B25" s="255"/>
      <c r="C25" s="255"/>
      <c r="D25" s="255"/>
      <c r="E25" s="254"/>
      <c r="F25" s="262" t="s">
        <v>350</v>
      </c>
      <c r="G25" s="261" t="s">
        <v>392</v>
      </c>
      <c r="H25" s="268">
        <v>25000</v>
      </c>
      <c r="I25" s="259"/>
      <c r="J25" s="259"/>
      <c r="K25" s="259"/>
      <c r="L25" s="259"/>
      <c r="M25" s="259"/>
      <c r="N25" s="259"/>
      <c r="O25" s="168"/>
      <c r="P25" s="168"/>
      <c r="Q25" s="168"/>
    </row>
    <row r="26" spans="1:17" ht="49.5">
      <c r="A26" s="254"/>
      <c r="B26" s="255"/>
      <c r="C26" s="255"/>
      <c r="D26" s="255"/>
      <c r="E26" s="254"/>
      <c r="F26" s="262" t="s">
        <v>350</v>
      </c>
      <c r="G26" s="261" t="s">
        <v>393</v>
      </c>
      <c r="H26" s="268">
        <v>5000</v>
      </c>
      <c r="I26" s="259"/>
      <c r="J26" s="259"/>
      <c r="K26" s="259"/>
      <c r="L26" s="259"/>
      <c r="M26" s="259"/>
      <c r="N26" s="259"/>
      <c r="O26" s="168"/>
      <c r="P26" s="168"/>
      <c r="Q26" s="168"/>
    </row>
    <row r="27" spans="1:17" ht="36.75">
      <c r="A27" s="254" t="s">
        <v>274</v>
      </c>
      <c r="B27" s="255">
        <v>20000</v>
      </c>
      <c r="C27" s="255">
        <v>20000</v>
      </c>
      <c r="D27" s="255">
        <v>0</v>
      </c>
      <c r="E27" s="254" t="s">
        <v>394</v>
      </c>
      <c r="F27" s="262" t="s">
        <v>350</v>
      </c>
      <c r="G27" s="261" t="s">
        <v>395</v>
      </c>
      <c r="H27" s="268">
        <v>5000</v>
      </c>
      <c r="I27" s="259"/>
      <c r="J27" s="259"/>
      <c r="K27" s="259"/>
      <c r="L27" s="259"/>
      <c r="M27" s="259"/>
      <c r="N27" s="259"/>
      <c r="O27" s="168"/>
      <c r="P27" s="168"/>
      <c r="Q27" s="168"/>
    </row>
    <row r="28" spans="1:17" ht="24.75">
      <c r="A28" s="254"/>
      <c r="B28" s="255"/>
      <c r="C28" s="255"/>
      <c r="D28" s="255"/>
      <c r="E28" s="254"/>
      <c r="F28" s="262" t="s">
        <v>350</v>
      </c>
      <c r="G28" s="261" t="s">
        <v>396</v>
      </c>
      <c r="H28" s="268">
        <v>5000</v>
      </c>
      <c r="I28" s="259"/>
      <c r="J28" s="259"/>
      <c r="K28" s="259"/>
      <c r="L28" s="259"/>
      <c r="M28" s="259"/>
      <c r="N28" s="259"/>
      <c r="O28" s="168"/>
      <c r="P28" s="168"/>
      <c r="Q28" s="168"/>
    </row>
    <row r="29" spans="1:17" ht="24.75">
      <c r="A29" s="254"/>
      <c r="B29" s="255"/>
      <c r="C29" s="255"/>
      <c r="D29" s="255"/>
      <c r="E29" s="254"/>
      <c r="F29" s="262" t="s">
        <v>350</v>
      </c>
      <c r="G29" s="261" t="s">
        <v>397</v>
      </c>
      <c r="H29" s="268">
        <v>10000</v>
      </c>
      <c r="I29" s="259"/>
      <c r="J29" s="259"/>
      <c r="K29" s="259"/>
      <c r="L29" s="259"/>
      <c r="M29" s="259"/>
      <c r="N29" s="259"/>
      <c r="O29" s="168"/>
      <c r="P29" s="168"/>
      <c r="Q29" s="168"/>
    </row>
    <row r="30" spans="1:17" ht="36.75">
      <c r="A30" s="254" t="s">
        <v>398</v>
      </c>
      <c r="B30" s="255">
        <v>20000</v>
      </c>
      <c r="C30" s="255">
        <v>20000</v>
      </c>
      <c r="D30" s="255">
        <v>0</v>
      </c>
      <c r="E30" s="254" t="s">
        <v>399</v>
      </c>
      <c r="F30" s="262" t="s">
        <v>350</v>
      </c>
      <c r="G30" s="261" t="s">
        <v>400</v>
      </c>
      <c r="H30" s="268">
        <v>5000</v>
      </c>
      <c r="I30" s="262" t="s">
        <v>352</v>
      </c>
      <c r="J30" s="261" t="s">
        <v>302</v>
      </c>
      <c r="K30" s="261" t="s">
        <v>368</v>
      </c>
      <c r="L30" s="262" t="s">
        <v>299</v>
      </c>
      <c r="M30" s="261" t="s">
        <v>367</v>
      </c>
      <c r="N30" s="261" t="s">
        <v>368</v>
      </c>
      <c r="O30" s="168"/>
      <c r="P30" s="168"/>
      <c r="Q30" s="168"/>
    </row>
    <row r="31" spans="1:17" ht="15.75">
      <c r="A31" s="254"/>
      <c r="B31" s="255"/>
      <c r="C31" s="255"/>
      <c r="D31" s="255"/>
      <c r="E31" s="254"/>
      <c r="F31" s="262" t="s">
        <v>350</v>
      </c>
      <c r="G31" s="261" t="s">
        <v>359</v>
      </c>
      <c r="H31" s="268">
        <v>15000</v>
      </c>
      <c r="I31" s="259"/>
      <c r="J31" s="259"/>
      <c r="K31" s="259"/>
      <c r="L31" s="259"/>
      <c r="M31" s="259"/>
      <c r="N31" s="259"/>
      <c r="O31" s="168"/>
      <c r="P31" s="168"/>
      <c r="Q31" s="168"/>
    </row>
    <row r="32" spans="1:17" ht="24.75">
      <c r="A32" s="254" t="s">
        <v>266</v>
      </c>
      <c r="B32" s="255">
        <v>200000</v>
      </c>
      <c r="C32" s="255">
        <v>200000</v>
      </c>
      <c r="D32" s="255">
        <v>0</v>
      </c>
      <c r="E32" s="254" t="s">
        <v>401</v>
      </c>
      <c r="F32" s="262" t="s">
        <v>350</v>
      </c>
      <c r="G32" s="261" t="s">
        <v>402</v>
      </c>
      <c r="H32" s="268">
        <v>70000</v>
      </c>
      <c r="I32" s="262" t="s">
        <v>352</v>
      </c>
      <c r="J32" s="261" t="s">
        <v>302</v>
      </c>
      <c r="K32" s="261" t="s">
        <v>391</v>
      </c>
      <c r="L32" s="262" t="s">
        <v>299</v>
      </c>
      <c r="M32" s="261" t="s">
        <v>367</v>
      </c>
      <c r="N32" s="261" t="s">
        <v>391</v>
      </c>
      <c r="O32" s="168"/>
      <c r="P32" s="168"/>
      <c r="Q32" s="168"/>
    </row>
    <row r="33" spans="1:17" ht="15.75">
      <c r="A33" s="254"/>
      <c r="B33" s="255"/>
      <c r="C33" s="255"/>
      <c r="D33" s="255"/>
      <c r="E33" s="254"/>
      <c r="F33" s="262" t="s">
        <v>350</v>
      </c>
      <c r="G33" s="261" t="s">
        <v>403</v>
      </c>
      <c r="H33" s="268">
        <v>130000</v>
      </c>
      <c r="I33" s="259"/>
      <c r="J33" s="259"/>
      <c r="K33" s="259"/>
      <c r="L33" s="259"/>
      <c r="M33" s="259"/>
      <c r="N33" s="259"/>
      <c r="O33" s="168"/>
      <c r="P33" s="168"/>
      <c r="Q33" s="168"/>
    </row>
    <row r="34" spans="1:17" ht="24.75">
      <c r="A34" s="254" t="s">
        <v>263</v>
      </c>
      <c r="B34" s="255">
        <v>10000</v>
      </c>
      <c r="C34" s="255">
        <v>10000</v>
      </c>
      <c r="D34" s="255">
        <v>0</v>
      </c>
      <c r="E34" s="254" t="s">
        <v>404</v>
      </c>
      <c r="F34" s="262" t="s">
        <v>350</v>
      </c>
      <c r="G34" s="261" t="s">
        <v>405</v>
      </c>
      <c r="H34" s="268">
        <v>5000</v>
      </c>
      <c r="I34" s="262" t="s">
        <v>352</v>
      </c>
      <c r="J34" s="261" t="s">
        <v>406</v>
      </c>
      <c r="K34" s="261" t="s">
        <v>407</v>
      </c>
      <c r="L34" s="262" t="s">
        <v>299</v>
      </c>
      <c r="M34" s="261" t="s">
        <v>367</v>
      </c>
      <c r="N34" s="261" t="s">
        <v>391</v>
      </c>
      <c r="O34" s="168"/>
      <c r="P34" s="168"/>
      <c r="Q34" s="168"/>
    </row>
    <row r="35" spans="1:17" ht="15.75">
      <c r="A35" s="254"/>
      <c r="B35" s="255"/>
      <c r="C35" s="255"/>
      <c r="D35" s="255"/>
      <c r="E35" s="254"/>
      <c r="F35" s="262" t="s">
        <v>350</v>
      </c>
      <c r="G35" s="261" t="s">
        <v>359</v>
      </c>
      <c r="H35" s="268">
        <v>5000</v>
      </c>
      <c r="I35" s="259"/>
      <c r="J35" s="259"/>
      <c r="K35" s="259"/>
      <c r="L35" s="259"/>
      <c r="M35" s="259"/>
      <c r="N35" s="259"/>
      <c r="O35" s="168"/>
      <c r="P35" s="168"/>
      <c r="Q35" s="168"/>
    </row>
    <row r="36" spans="1:17" ht="24.75">
      <c r="A36" s="254" t="s">
        <v>408</v>
      </c>
      <c r="B36" s="255">
        <v>10000</v>
      </c>
      <c r="C36" s="255">
        <v>10000</v>
      </c>
      <c r="D36" s="255">
        <v>0</v>
      </c>
      <c r="E36" s="254" t="s">
        <v>409</v>
      </c>
      <c r="F36" s="262" t="s">
        <v>350</v>
      </c>
      <c r="G36" s="261" t="s">
        <v>410</v>
      </c>
      <c r="H36" s="268">
        <v>3000</v>
      </c>
      <c r="I36" s="262" t="s">
        <v>352</v>
      </c>
      <c r="J36" s="261" t="s">
        <v>411</v>
      </c>
      <c r="K36" s="261" t="s">
        <v>412</v>
      </c>
      <c r="L36" s="262" t="s">
        <v>299</v>
      </c>
      <c r="M36" s="261" t="s">
        <v>367</v>
      </c>
      <c r="N36" s="261" t="s">
        <v>391</v>
      </c>
      <c r="O36" s="168"/>
      <c r="P36" s="168"/>
      <c r="Q36" s="168"/>
    </row>
    <row r="37" spans="1:17" ht="49.5">
      <c r="A37" s="254"/>
      <c r="B37" s="255"/>
      <c r="C37" s="255"/>
      <c r="D37" s="255"/>
      <c r="E37" s="254"/>
      <c r="F37" s="262" t="s">
        <v>350</v>
      </c>
      <c r="G37" s="261" t="s">
        <v>413</v>
      </c>
      <c r="H37" s="268">
        <v>7000</v>
      </c>
      <c r="I37" s="259"/>
      <c r="J37" s="259"/>
      <c r="K37" s="259"/>
      <c r="L37" s="259"/>
      <c r="M37" s="259"/>
      <c r="N37" s="259"/>
      <c r="O37" s="168"/>
      <c r="P37" s="168"/>
      <c r="Q37" s="168"/>
    </row>
    <row r="38" spans="1:17" ht="61.5">
      <c r="A38" s="254" t="s">
        <v>333</v>
      </c>
      <c r="B38" s="255">
        <v>20000</v>
      </c>
      <c r="C38" s="255">
        <v>20000</v>
      </c>
      <c r="D38" s="255">
        <v>0</v>
      </c>
      <c r="E38" s="254" t="s">
        <v>414</v>
      </c>
      <c r="F38" s="262" t="s">
        <v>350</v>
      </c>
      <c r="G38" s="261" t="s">
        <v>415</v>
      </c>
      <c r="H38" s="268">
        <v>5000</v>
      </c>
      <c r="I38" s="262" t="s">
        <v>352</v>
      </c>
      <c r="J38" s="261" t="s">
        <v>416</v>
      </c>
      <c r="K38" s="261" t="s">
        <v>417</v>
      </c>
      <c r="L38" s="262" t="s">
        <v>299</v>
      </c>
      <c r="M38" s="261" t="s">
        <v>418</v>
      </c>
      <c r="N38" s="261" t="s">
        <v>391</v>
      </c>
      <c r="O38" s="168"/>
      <c r="P38" s="168"/>
      <c r="Q38" s="168"/>
    </row>
    <row r="39" spans="1:17" ht="24.75">
      <c r="A39" s="254"/>
      <c r="B39" s="255"/>
      <c r="C39" s="255"/>
      <c r="D39" s="255"/>
      <c r="E39" s="254"/>
      <c r="F39" s="262" t="s">
        <v>350</v>
      </c>
      <c r="G39" s="261" t="s">
        <v>419</v>
      </c>
      <c r="H39" s="268">
        <v>5000</v>
      </c>
      <c r="I39" s="259"/>
      <c r="J39" s="259"/>
      <c r="K39" s="259"/>
      <c r="L39" s="259"/>
      <c r="M39" s="259"/>
      <c r="N39" s="259"/>
      <c r="O39" s="168"/>
      <c r="P39" s="168"/>
      <c r="Q39" s="168"/>
    </row>
    <row r="40" spans="1:17" ht="36.75">
      <c r="A40" s="254"/>
      <c r="B40" s="255"/>
      <c r="C40" s="255"/>
      <c r="D40" s="255"/>
      <c r="E40" s="254"/>
      <c r="F40" s="262" t="s">
        <v>350</v>
      </c>
      <c r="G40" s="261" t="s">
        <v>420</v>
      </c>
      <c r="H40" s="268">
        <v>7000</v>
      </c>
      <c r="I40" s="259"/>
      <c r="J40" s="259"/>
      <c r="K40" s="259"/>
      <c r="L40" s="259"/>
      <c r="M40" s="259"/>
      <c r="N40" s="259"/>
      <c r="O40" s="168"/>
      <c r="P40" s="168"/>
      <c r="Q40" s="168"/>
    </row>
    <row r="41" spans="1:17" ht="15.75">
      <c r="A41" s="254"/>
      <c r="B41" s="255"/>
      <c r="C41" s="255"/>
      <c r="D41" s="255"/>
      <c r="E41" s="254"/>
      <c r="F41" s="262" t="s">
        <v>350</v>
      </c>
      <c r="G41" s="261" t="s">
        <v>359</v>
      </c>
      <c r="H41" s="268">
        <v>3000</v>
      </c>
      <c r="I41" s="259"/>
      <c r="J41" s="259"/>
      <c r="K41" s="259"/>
      <c r="L41" s="259"/>
      <c r="M41" s="259"/>
      <c r="N41" s="259"/>
      <c r="O41" s="168"/>
      <c r="P41" s="168"/>
      <c r="Q41" s="168"/>
    </row>
    <row r="42" spans="1:17" ht="24.75">
      <c r="A42" s="254" t="s">
        <v>335</v>
      </c>
      <c r="B42" s="255">
        <v>20000</v>
      </c>
      <c r="C42" s="255">
        <v>20000</v>
      </c>
      <c r="D42" s="255">
        <v>0</v>
      </c>
      <c r="E42" s="254" t="s">
        <v>421</v>
      </c>
      <c r="F42" s="262" t="s">
        <v>350</v>
      </c>
      <c r="G42" s="261" t="s">
        <v>422</v>
      </c>
      <c r="H42" s="268">
        <v>8000</v>
      </c>
      <c r="I42" s="262" t="s">
        <v>352</v>
      </c>
      <c r="J42" s="261" t="s">
        <v>423</v>
      </c>
      <c r="K42" s="261" t="s">
        <v>424</v>
      </c>
      <c r="L42" s="262" t="s">
        <v>299</v>
      </c>
      <c r="M42" s="261" t="s">
        <v>355</v>
      </c>
      <c r="N42" s="261" t="s">
        <v>368</v>
      </c>
      <c r="O42" s="168"/>
      <c r="P42" s="168"/>
      <c r="Q42" s="168"/>
    </row>
    <row r="43" spans="1:17" ht="24.75">
      <c r="A43" s="254"/>
      <c r="B43" s="255"/>
      <c r="C43" s="255"/>
      <c r="D43" s="255"/>
      <c r="E43" s="254"/>
      <c r="F43" s="262" t="s">
        <v>350</v>
      </c>
      <c r="G43" s="261" t="s">
        <v>425</v>
      </c>
      <c r="H43" s="268">
        <v>7000</v>
      </c>
      <c r="I43" s="259"/>
      <c r="J43" s="259"/>
      <c r="K43" s="259"/>
      <c r="L43" s="259"/>
      <c r="M43" s="259"/>
      <c r="N43" s="259"/>
      <c r="O43" s="168"/>
      <c r="P43" s="168"/>
      <c r="Q43" s="168"/>
    </row>
    <row r="44" spans="1:17" ht="36.75">
      <c r="A44" s="254"/>
      <c r="B44" s="255"/>
      <c r="C44" s="255"/>
      <c r="D44" s="255"/>
      <c r="E44" s="254"/>
      <c r="F44" s="262" t="s">
        <v>350</v>
      </c>
      <c r="G44" s="261" t="s">
        <v>426</v>
      </c>
      <c r="H44" s="268">
        <v>5000</v>
      </c>
      <c r="I44" s="259"/>
      <c r="J44" s="259"/>
      <c r="K44" s="259"/>
      <c r="L44" s="259"/>
      <c r="M44" s="259"/>
      <c r="N44" s="259"/>
      <c r="O44" s="168"/>
      <c r="P44" s="168"/>
      <c r="Q44" s="168"/>
    </row>
    <row r="45" spans="1:17" ht="61.5">
      <c r="A45" s="254" t="s">
        <v>337</v>
      </c>
      <c r="B45" s="255">
        <v>80000</v>
      </c>
      <c r="C45" s="255">
        <v>80000</v>
      </c>
      <c r="D45" s="255">
        <v>0</v>
      </c>
      <c r="E45" s="254" t="s">
        <v>427</v>
      </c>
      <c r="F45" s="262" t="s">
        <v>350</v>
      </c>
      <c r="G45" s="261" t="s">
        <v>428</v>
      </c>
      <c r="H45" s="268">
        <v>20000</v>
      </c>
      <c r="I45" s="262" t="s">
        <v>352</v>
      </c>
      <c r="J45" s="261" t="s">
        <v>429</v>
      </c>
      <c r="K45" s="261" t="s">
        <v>430</v>
      </c>
      <c r="L45" s="262" t="s">
        <v>299</v>
      </c>
      <c r="M45" s="261" t="s">
        <v>355</v>
      </c>
      <c r="N45" s="261" t="s">
        <v>361</v>
      </c>
      <c r="O45" s="168"/>
      <c r="P45" s="168"/>
      <c r="Q45" s="168"/>
    </row>
    <row r="46" spans="1:17" ht="24.75">
      <c r="A46" s="254"/>
      <c r="B46" s="255"/>
      <c r="C46" s="255"/>
      <c r="D46" s="255"/>
      <c r="E46" s="254"/>
      <c r="F46" s="262" t="s">
        <v>350</v>
      </c>
      <c r="G46" s="261" t="s">
        <v>431</v>
      </c>
      <c r="H46" s="268">
        <v>40000</v>
      </c>
      <c r="I46" s="259"/>
      <c r="J46" s="259"/>
      <c r="K46" s="259"/>
      <c r="L46" s="259"/>
      <c r="M46" s="259"/>
      <c r="N46" s="259"/>
      <c r="O46" s="168"/>
      <c r="P46" s="168"/>
      <c r="Q46" s="168"/>
    </row>
    <row r="47" spans="1:17" ht="36.75">
      <c r="A47" s="254"/>
      <c r="B47" s="255"/>
      <c r="C47" s="255"/>
      <c r="D47" s="255"/>
      <c r="E47" s="254"/>
      <c r="F47" s="262" t="s">
        <v>350</v>
      </c>
      <c r="G47" s="261" t="s">
        <v>432</v>
      </c>
      <c r="H47" s="268">
        <v>10000</v>
      </c>
      <c r="I47" s="259"/>
      <c r="J47" s="259"/>
      <c r="K47" s="259"/>
      <c r="L47" s="259"/>
      <c r="M47" s="259"/>
      <c r="N47" s="259"/>
      <c r="O47" s="168"/>
      <c r="P47" s="168"/>
      <c r="Q47" s="168"/>
    </row>
    <row r="48" spans="1:17" ht="24.75">
      <c r="A48" s="254"/>
      <c r="B48" s="255"/>
      <c r="C48" s="255"/>
      <c r="D48" s="255"/>
      <c r="E48" s="254"/>
      <c r="F48" s="262" t="s">
        <v>350</v>
      </c>
      <c r="G48" s="261" t="s">
        <v>433</v>
      </c>
      <c r="H48" s="268">
        <v>10000</v>
      </c>
      <c r="I48" s="259"/>
      <c r="J48" s="259"/>
      <c r="K48" s="259"/>
      <c r="L48" s="259"/>
      <c r="M48" s="259"/>
      <c r="N48" s="259"/>
      <c r="O48" s="168"/>
      <c r="P48" s="168"/>
      <c r="Q48" s="168"/>
    </row>
    <row r="49" spans="1:17" ht="36.75">
      <c r="A49" s="254" t="s">
        <v>339</v>
      </c>
      <c r="B49" s="255">
        <v>20000</v>
      </c>
      <c r="C49" s="255">
        <v>20000</v>
      </c>
      <c r="D49" s="255">
        <v>0</v>
      </c>
      <c r="E49" s="254" t="s">
        <v>434</v>
      </c>
      <c r="F49" s="262" t="s">
        <v>350</v>
      </c>
      <c r="G49" s="261" t="s">
        <v>435</v>
      </c>
      <c r="H49" s="268">
        <v>5000</v>
      </c>
      <c r="I49" s="262" t="s">
        <v>352</v>
      </c>
      <c r="J49" s="261" t="s">
        <v>436</v>
      </c>
      <c r="K49" s="261" t="s">
        <v>437</v>
      </c>
      <c r="L49" s="262" t="s">
        <v>299</v>
      </c>
      <c r="M49" s="261" t="s">
        <v>367</v>
      </c>
      <c r="N49" s="261" t="s">
        <v>356</v>
      </c>
      <c r="O49" s="168"/>
      <c r="P49" s="168"/>
      <c r="Q49" s="168"/>
    </row>
    <row r="50" spans="1:17" ht="15.75">
      <c r="A50" s="254"/>
      <c r="B50" s="255"/>
      <c r="C50" s="255"/>
      <c r="D50" s="255"/>
      <c r="E50" s="254"/>
      <c r="F50" s="262" t="s">
        <v>350</v>
      </c>
      <c r="G50" s="261" t="s">
        <v>359</v>
      </c>
      <c r="H50" s="268">
        <v>5000</v>
      </c>
      <c r="I50" s="259"/>
      <c r="J50" s="259"/>
      <c r="K50" s="259"/>
      <c r="L50" s="259"/>
      <c r="M50" s="259"/>
      <c r="N50" s="259"/>
      <c r="O50" s="168"/>
      <c r="P50" s="168"/>
      <c r="Q50" s="168"/>
    </row>
    <row r="51" spans="1:17" ht="24.75">
      <c r="A51" s="254"/>
      <c r="B51" s="255"/>
      <c r="C51" s="255"/>
      <c r="D51" s="255"/>
      <c r="E51" s="254"/>
      <c r="F51" s="262" t="s">
        <v>350</v>
      </c>
      <c r="G51" s="261" t="s">
        <v>438</v>
      </c>
      <c r="H51" s="268">
        <v>10000</v>
      </c>
      <c r="I51" s="259"/>
      <c r="J51" s="259"/>
      <c r="K51" s="259"/>
      <c r="L51" s="259"/>
      <c r="M51" s="259"/>
      <c r="N51" s="259"/>
      <c r="O51" s="168"/>
      <c r="P51" s="168"/>
      <c r="Q51" s="168"/>
    </row>
    <row r="52" spans="1:17" ht="99">
      <c r="A52" s="254" t="s">
        <v>269</v>
      </c>
      <c r="B52" s="255">
        <v>30000</v>
      </c>
      <c r="C52" s="255">
        <v>30000</v>
      </c>
      <c r="D52" s="255">
        <v>0</v>
      </c>
      <c r="E52" s="254" t="s">
        <v>439</v>
      </c>
      <c r="F52" s="262" t="s">
        <v>350</v>
      </c>
      <c r="G52" s="261" t="s">
        <v>440</v>
      </c>
      <c r="H52" s="268">
        <v>20000</v>
      </c>
      <c r="I52" s="262" t="s">
        <v>352</v>
      </c>
      <c r="J52" s="261" t="s">
        <v>302</v>
      </c>
      <c r="K52" s="261" t="s">
        <v>441</v>
      </c>
      <c r="L52" s="262" t="s">
        <v>299</v>
      </c>
      <c r="M52" s="261" t="s">
        <v>442</v>
      </c>
      <c r="N52" s="261" t="s">
        <v>443</v>
      </c>
      <c r="O52" s="168"/>
      <c r="P52" s="168"/>
      <c r="Q52" s="168"/>
    </row>
    <row r="53" spans="1:17" ht="36.75">
      <c r="A53" s="254"/>
      <c r="B53" s="255"/>
      <c r="C53" s="255"/>
      <c r="D53" s="255"/>
      <c r="E53" s="254"/>
      <c r="F53" s="262" t="s">
        <v>350</v>
      </c>
      <c r="G53" s="261" t="s">
        <v>444</v>
      </c>
      <c r="H53" s="268">
        <v>10000</v>
      </c>
      <c r="I53" s="259"/>
      <c r="J53" s="259"/>
      <c r="K53" s="259"/>
      <c r="L53" s="259"/>
      <c r="M53" s="259"/>
      <c r="N53" s="259"/>
      <c r="O53" s="168"/>
      <c r="P53" s="168"/>
      <c r="Q53" s="168"/>
    </row>
    <row r="54" spans="1:17" ht="86.25">
      <c r="A54" s="254" t="s">
        <v>303</v>
      </c>
      <c r="B54" s="255">
        <v>20000</v>
      </c>
      <c r="C54" s="255">
        <v>20000</v>
      </c>
      <c r="D54" s="255">
        <v>0</v>
      </c>
      <c r="E54" s="254" t="s">
        <v>445</v>
      </c>
      <c r="F54" s="262" t="s">
        <v>350</v>
      </c>
      <c r="G54" s="261" t="s">
        <v>446</v>
      </c>
      <c r="H54" s="268">
        <v>10000</v>
      </c>
      <c r="I54" s="262" t="s">
        <v>352</v>
      </c>
      <c r="J54" s="261" t="s">
        <v>302</v>
      </c>
      <c r="K54" s="261" t="s">
        <v>447</v>
      </c>
      <c r="L54" s="262" t="s">
        <v>299</v>
      </c>
      <c r="M54" s="261" t="s">
        <v>442</v>
      </c>
      <c r="N54" s="261" t="s">
        <v>391</v>
      </c>
      <c r="O54" s="168"/>
      <c r="P54" s="168"/>
      <c r="Q54" s="168"/>
    </row>
    <row r="55" spans="1:17" ht="61.5">
      <c r="A55" s="254"/>
      <c r="B55" s="255"/>
      <c r="C55" s="255"/>
      <c r="D55" s="255"/>
      <c r="E55" s="254"/>
      <c r="F55" s="262" t="s">
        <v>350</v>
      </c>
      <c r="G55" s="261" t="s">
        <v>448</v>
      </c>
      <c r="H55" s="268">
        <v>10000</v>
      </c>
      <c r="I55" s="259"/>
      <c r="J55" s="259"/>
      <c r="K55" s="259"/>
      <c r="L55" s="259"/>
      <c r="M55" s="259"/>
      <c r="N55" s="259"/>
      <c r="O55" s="168"/>
      <c r="P55" s="168"/>
      <c r="Q55" s="168"/>
    </row>
  </sheetData>
  <sheetProtection/>
  <mergeCells count="111">
    <mergeCell ref="A1:N1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A45:A48"/>
    <mergeCell ref="B45:B48"/>
    <mergeCell ref="C45:C48"/>
    <mergeCell ref="D45:D48"/>
    <mergeCell ref="E45:E48"/>
    <mergeCell ref="A49:A51"/>
    <mergeCell ref="B49:B51"/>
    <mergeCell ref="C49:C51"/>
    <mergeCell ref="D49:D51"/>
    <mergeCell ref="E49:E51"/>
    <mergeCell ref="A38:A41"/>
    <mergeCell ref="B38:B41"/>
    <mergeCell ref="C38:C41"/>
    <mergeCell ref="J5:J7"/>
    <mergeCell ref="K5:K7"/>
    <mergeCell ref="D38:D41"/>
    <mergeCell ref="E38:E41"/>
    <mergeCell ref="A42:A44"/>
    <mergeCell ref="B42:B44"/>
    <mergeCell ref="C42:C44"/>
    <mergeCell ref="D42:D44"/>
    <mergeCell ref="E42:E44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0:A31"/>
    <mergeCell ref="E30:E31"/>
    <mergeCell ref="E32:E33"/>
    <mergeCell ref="E24:E26"/>
    <mergeCell ref="E27:E29"/>
    <mergeCell ref="E19:E21"/>
    <mergeCell ref="E22:E23"/>
    <mergeCell ref="E14:E15"/>
    <mergeCell ref="E16:E18"/>
    <mergeCell ref="E9:E10"/>
    <mergeCell ref="E11:E13"/>
    <mergeCell ref="E3:E7"/>
    <mergeCell ref="F3:N3"/>
    <mergeCell ref="F4:H4"/>
    <mergeCell ref="F5:F7"/>
    <mergeCell ref="B30:B31"/>
    <mergeCell ref="C30:C31"/>
    <mergeCell ref="D30:D31"/>
    <mergeCell ref="A32:A33"/>
    <mergeCell ref="B32:B33"/>
    <mergeCell ref="C32:C33"/>
    <mergeCell ref="D32:D33"/>
    <mergeCell ref="B24:B26"/>
    <mergeCell ref="C24:C26"/>
    <mergeCell ref="D24:D26"/>
    <mergeCell ref="B27:B29"/>
    <mergeCell ref="C27:C29"/>
    <mergeCell ref="D27:D29"/>
    <mergeCell ref="B19:B21"/>
    <mergeCell ref="C19:C21"/>
    <mergeCell ref="D19:D21"/>
    <mergeCell ref="B22:B23"/>
    <mergeCell ref="A24:A26"/>
    <mergeCell ref="A27:A29"/>
    <mergeCell ref="A19:A21"/>
    <mergeCell ref="A22:A23"/>
    <mergeCell ref="C22:C23"/>
    <mergeCell ref="D22:D23"/>
    <mergeCell ref="A14:A15"/>
    <mergeCell ref="B14:B15"/>
    <mergeCell ref="C14:C15"/>
    <mergeCell ref="D14:D15"/>
    <mergeCell ref="A16:A18"/>
    <mergeCell ref="B16:B18"/>
    <mergeCell ref="C16:C18"/>
    <mergeCell ref="D16:D18"/>
    <mergeCell ref="A9:A10"/>
    <mergeCell ref="B9:B10"/>
    <mergeCell ref="C9:C10"/>
    <mergeCell ref="D9:D10"/>
    <mergeCell ref="A11:A13"/>
    <mergeCell ref="B11:B13"/>
    <mergeCell ref="C11:C13"/>
    <mergeCell ref="D11:D13"/>
    <mergeCell ref="A2:N2"/>
    <mergeCell ref="A3:A7"/>
    <mergeCell ref="B3:D3"/>
    <mergeCell ref="B4:B7"/>
    <mergeCell ref="C4:C7"/>
    <mergeCell ref="D4:D7"/>
    <mergeCell ref="G5:G7"/>
    <mergeCell ref="H5:H7"/>
    <mergeCell ref="I4:K4"/>
    <mergeCell ref="I5:I7"/>
    <mergeCell ref="L4:N4"/>
    <mergeCell ref="L5:L7"/>
    <mergeCell ref="M5:M7"/>
    <mergeCell ref="N5:N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4">
      <selection activeCell="A4" sqref="A4"/>
    </sheetView>
  </sheetViews>
  <sheetFormatPr defaultColWidth="6.50390625" defaultRowHeight="20.25" customHeight="1"/>
  <cols>
    <col min="1" max="1" width="40.125" style="4" customWidth="1"/>
    <col min="2" max="2" width="25.125" style="4" customWidth="1"/>
    <col min="3" max="3" width="40.125" style="4" customWidth="1"/>
    <col min="4" max="4" width="25.125" style="4" customWidth="1"/>
    <col min="5" max="16384" width="6.50390625" style="4" customWidth="1"/>
  </cols>
  <sheetData>
    <row r="1" ht="20.25" customHeight="1">
      <c r="A1" s="137"/>
    </row>
    <row r="2" spans="1:4" ht="20.25" customHeight="1">
      <c r="A2" s="102"/>
      <c r="B2" s="102"/>
      <c r="C2" s="102"/>
      <c r="D2" s="36" t="s">
        <v>3</v>
      </c>
    </row>
    <row r="3" spans="1:4" ht="20.25" customHeight="1">
      <c r="A3" s="169" t="s">
        <v>4</v>
      </c>
      <c r="B3" s="169"/>
      <c r="C3" s="169"/>
      <c r="D3" s="169"/>
    </row>
    <row r="4" spans="1:4" ht="20.25" customHeight="1">
      <c r="A4" s="78" t="s">
        <v>304</v>
      </c>
      <c r="B4" s="78"/>
      <c r="C4" s="34"/>
      <c r="D4" s="10" t="s">
        <v>5</v>
      </c>
    </row>
    <row r="5" spans="1:4" ht="25.5" customHeight="1">
      <c r="A5" s="103" t="s">
        <v>6</v>
      </c>
      <c r="B5" s="103"/>
      <c r="C5" s="103" t="s">
        <v>7</v>
      </c>
      <c r="D5" s="103"/>
    </row>
    <row r="6" spans="1:4" ht="25.5" customHeight="1">
      <c r="A6" s="116" t="s">
        <v>8</v>
      </c>
      <c r="B6" s="116" t="s">
        <v>9</v>
      </c>
      <c r="C6" s="116" t="s">
        <v>8</v>
      </c>
      <c r="D6" s="138" t="s">
        <v>9</v>
      </c>
    </row>
    <row r="7" spans="1:4" ht="25.5" customHeight="1">
      <c r="A7" s="110" t="s">
        <v>10</v>
      </c>
      <c r="B7" s="107">
        <v>784.96</v>
      </c>
      <c r="C7" s="110" t="s">
        <v>11</v>
      </c>
      <c r="D7" s="107">
        <v>270.09</v>
      </c>
    </row>
    <row r="8" spans="1:4" ht="25.5" customHeight="1">
      <c r="A8" s="110" t="s">
        <v>12</v>
      </c>
      <c r="B8" s="107">
        <v>0</v>
      </c>
      <c r="C8" s="110" t="s">
        <v>13</v>
      </c>
      <c r="D8" s="107">
        <v>23.84</v>
      </c>
    </row>
    <row r="9" spans="1:4" ht="25.5" customHeight="1">
      <c r="A9" s="110" t="s">
        <v>14</v>
      </c>
      <c r="B9" s="107">
        <v>0</v>
      </c>
      <c r="C9" s="110" t="s">
        <v>15</v>
      </c>
      <c r="D9" s="107">
        <v>226.67</v>
      </c>
    </row>
    <row r="10" spans="1:4" ht="25.5" customHeight="1">
      <c r="A10" s="110" t="s">
        <v>16</v>
      </c>
      <c r="B10" s="107">
        <v>0</v>
      </c>
      <c r="C10" s="110" t="s">
        <v>17</v>
      </c>
      <c r="D10" s="107">
        <v>228.3</v>
      </c>
    </row>
    <row r="11" spans="1:4" ht="25.5" customHeight="1">
      <c r="A11" s="110" t="s">
        <v>18</v>
      </c>
      <c r="B11" s="107">
        <v>0</v>
      </c>
      <c r="C11" s="110" t="s">
        <v>19</v>
      </c>
      <c r="D11" s="107">
        <v>2.69</v>
      </c>
    </row>
    <row r="12" spans="1:4" ht="25.5" customHeight="1">
      <c r="A12" s="110" t="s">
        <v>20</v>
      </c>
      <c r="B12" s="107">
        <v>0</v>
      </c>
      <c r="C12" s="110" t="s">
        <v>21</v>
      </c>
      <c r="D12" s="107">
        <v>11.85</v>
      </c>
    </row>
    <row r="13" spans="1:4" ht="25.5" customHeight="1">
      <c r="A13" s="110"/>
      <c r="B13" s="107"/>
      <c r="C13" s="110" t="s">
        <v>22</v>
      </c>
      <c r="D13" s="107">
        <v>21.52</v>
      </c>
    </row>
    <row r="14" spans="1:4" ht="25.5" customHeight="1">
      <c r="A14" s="116" t="s">
        <v>23</v>
      </c>
      <c r="B14" s="107">
        <v>784.96</v>
      </c>
      <c r="C14" s="116" t="s">
        <v>24</v>
      </c>
      <c r="D14" s="107">
        <v>784.96</v>
      </c>
    </row>
    <row r="15" spans="1:4" ht="25.5" customHeight="1">
      <c r="A15" s="110" t="s">
        <v>25</v>
      </c>
      <c r="B15" s="107"/>
      <c r="C15" s="110" t="s">
        <v>26</v>
      </c>
      <c r="D15" s="107"/>
    </row>
    <row r="16" spans="1:7" ht="25.5" customHeight="1">
      <c r="A16" s="110" t="s">
        <v>27</v>
      </c>
      <c r="B16" s="107"/>
      <c r="C16" s="110" t="s">
        <v>28</v>
      </c>
      <c r="D16" s="107"/>
      <c r="G16" s="139" t="s">
        <v>29</v>
      </c>
    </row>
    <row r="17" spans="1:4" ht="25.5" customHeight="1">
      <c r="A17" s="110"/>
      <c r="B17" s="107"/>
      <c r="C17" s="110" t="s">
        <v>30</v>
      </c>
      <c r="D17" s="107"/>
    </row>
    <row r="18" spans="1:31" ht="25.5" customHeight="1">
      <c r="A18" s="110"/>
      <c r="B18" s="117"/>
      <c r="C18" s="110"/>
      <c r="D18" s="107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25.5" customHeight="1">
      <c r="A19" s="116" t="s">
        <v>31</v>
      </c>
      <c r="B19" s="107">
        <v>784.96</v>
      </c>
      <c r="C19" s="116" t="s">
        <v>32</v>
      </c>
      <c r="D19" s="107">
        <v>784.96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ht="20.25" customHeight="1">
      <c r="A20" s="118"/>
      <c r="B20" s="119"/>
      <c r="C20" s="120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9">
      <selection activeCell="J33" sqref="J33"/>
    </sheetView>
  </sheetViews>
  <sheetFormatPr defaultColWidth="6.875" defaultRowHeight="12.75" customHeight="1"/>
  <cols>
    <col min="1" max="3" width="3.875" style="4" customWidth="1"/>
    <col min="4" max="4" width="6.875" style="4" customWidth="1"/>
    <col min="5" max="5" width="28.50390625" style="129" customWidth="1"/>
    <col min="6" max="6" width="11.50390625" style="128" customWidth="1"/>
    <col min="7" max="7" width="10.00390625" style="4" customWidth="1"/>
    <col min="8" max="8" width="10.00390625" style="129" customWidth="1"/>
    <col min="9" max="10" width="10.00390625" style="4" customWidth="1"/>
    <col min="11" max="14" width="9.125" style="4" customWidth="1"/>
    <col min="15" max="15" width="10.375" style="4" customWidth="1"/>
    <col min="16" max="17" width="8.00390625" style="4" customWidth="1"/>
    <col min="18" max="18" width="10.875" style="4" customWidth="1"/>
    <col min="19" max="19" width="7.375" style="4" customWidth="1"/>
    <col min="20" max="20" width="12.375" style="4" customWidth="1"/>
    <col min="21" max="16384" width="6.875" style="4" customWidth="1"/>
  </cols>
  <sheetData>
    <row r="1" spans="1:4" ht="27" customHeight="1">
      <c r="A1" s="170"/>
      <c r="B1" s="170"/>
      <c r="C1" s="170"/>
      <c r="D1" s="170"/>
    </row>
    <row r="2" spans="1:20" ht="19.5" customHeight="1">
      <c r="A2" s="5"/>
      <c r="B2" s="6"/>
      <c r="C2" s="6"/>
      <c r="D2" s="6"/>
      <c r="E2" s="131"/>
      <c r="F2" s="130"/>
      <c r="G2" s="6"/>
      <c r="H2" s="131"/>
      <c r="I2" s="6"/>
      <c r="J2" s="6"/>
      <c r="K2" s="6"/>
      <c r="L2" s="6"/>
      <c r="M2" s="6"/>
      <c r="N2" s="6"/>
      <c r="O2" s="6"/>
      <c r="P2" s="6"/>
      <c r="Q2" s="6"/>
      <c r="R2" s="6"/>
      <c r="S2" s="99"/>
      <c r="T2" s="7" t="s">
        <v>33</v>
      </c>
    </row>
    <row r="3" spans="1:20" ht="19.5" customHeight="1">
      <c r="A3" s="169" t="s">
        <v>34</v>
      </c>
      <c r="B3" s="169"/>
      <c r="C3" s="169"/>
      <c r="D3" s="169"/>
      <c r="E3" s="169"/>
      <c r="F3" s="171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19.5" customHeight="1">
      <c r="A4" s="8" t="s">
        <v>321</v>
      </c>
      <c r="B4" s="8"/>
      <c r="C4" s="8"/>
      <c r="D4" s="8"/>
      <c r="E4" s="148"/>
      <c r="F4" s="132"/>
      <c r="G4" s="5"/>
      <c r="H4" s="79"/>
      <c r="I4" s="5"/>
      <c r="J4" s="6"/>
      <c r="K4" s="6"/>
      <c r="L4" s="6"/>
      <c r="M4" s="6"/>
      <c r="N4" s="6"/>
      <c r="O4" s="6"/>
      <c r="P4" s="6"/>
      <c r="Q4" s="6"/>
      <c r="R4" s="6"/>
      <c r="S4" s="28"/>
      <c r="T4" s="10" t="s">
        <v>5</v>
      </c>
    </row>
    <row r="5" spans="1:20" ht="19.5" customHeight="1">
      <c r="A5" s="11" t="s">
        <v>35</v>
      </c>
      <c r="B5" s="11"/>
      <c r="C5" s="11"/>
      <c r="D5" s="12"/>
      <c r="E5" s="149"/>
      <c r="F5" s="175" t="s">
        <v>36</v>
      </c>
      <c r="G5" s="177" t="s">
        <v>37</v>
      </c>
      <c r="H5" s="172" t="s">
        <v>38</v>
      </c>
      <c r="I5" s="172" t="s">
        <v>39</v>
      </c>
      <c r="J5" s="172" t="s">
        <v>40</v>
      </c>
      <c r="K5" s="172" t="s">
        <v>41</v>
      </c>
      <c r="L5" s="172"/>
      <c r="M5" s="182" t="s">
        <v>42</v>
      </c>
      <c r="N5" s="15" t="s">
        <v>43</v>
      </c>
      <c r="O5" s="136"/>
      <c r="P5" s="136"/>
      <c r="Q5" s="136"/>
      <c r="R5" s="136"/>
      <c r="S5" s="172" t="s">
        <v>44</v>
      </c>
      <c r="T5" s="172" t="s">
        <v>45</v>
      </c>
    </row>
    <row r="6" spans="1:20" ht="19.5" customHeight="1">
      <c r="A6" s="14" t="s">
        <v>46</v>
      </c>
      <c r="B6" s="14"/>
      <c r="C6" s="133"/>
      <c r="D6" s="173" t="s">
        <v>47</v>
      </c>
      <c r="E6" s="173" t="s">
        <v>48</v>
      </c>
      <c r="F6" s="175"/>
      <c r="G6" s="177"/>
      <c r="H6" s="172"/>
      <c r="I6" s="172"/>
      <c r="J6" s="172"/>
      <c r="K6" s="180" t="s">
        <v>49</v>
      </c>
      <c r="L6" s="172" t="s">
        <v>50</v>
      </c>
      <c r="M6" s="182"/>
      <c r="N6" s="172" t="s">
        <v>51</v>
      </c>
      <c r="O6" s="172" t="s">
        <v>52</v>
      </c>
      <c r="P6" s="172" t="s">
        <v>53</v>
      </c>
      <c r="Q6" s="172" t="s">
        <v>54</v>
      </c>
      <c r="R6" s="172" t="s">
        <v>55</v>
      </c>
      <c r="S6" s="172"/>
      <c r="T6" s="172"/>
    </row>
    <row r="7" spans="1:20" ht="30.75" customHeight="1">
      <c r="A7" s="19" t="s">
        <v>56</v>
      </c>
      <c r="B7" s="18" t="s">
        <v>57</v>
      </c>
      <c r="C7" s="20" t="s">
        <v>58</v>
      </c>
      <c r="D7" s="174"/>
      <c r="E7" s="174"/>
      <c r="F7" s="176"/>
      <c r="G7" s="178"/>
      <c r="H7" s="179"/>
      <c r="I7" s="179"/>
      <c r="J7" s="179"/>
      <c r="K7" s="181"/>
      <c r="L7" s="179"/>
      <c r="M7" s="183"/>
      <c r="N7" s="179"/>
      <c r="O7" s="179"/>
      <c r="P7" s="179"/>
      <c r="Q7" s="179"/>
      <c r="R7" s="179"/>
      <c r="S7" s="179"/>
      <c r="T7" s="179"/>
    </row>
    <row r="8" spans="1:20" ht="23.25" customHeight="1">
      <c r="A8" s="88" t="s">
        <v>59</v>
      </c>
      <c r="B8" s="83" t="s">
        <v>60</v>
      </c>
      <c r="C8" s="83" t="s">
        <v>62</v>
      </c>
      <c r="D8" s="21">
        <v>710101</v>
      </c>
      <c r="E8" s="82" t="s">
        <v>63</v>
      </c>
      <c r="F8" s="134">
        <v>2</v>
      </c>
      <c r="G8" s="54"/>
      <c r="H8" s="134">
        <v>2</v>
      </c>
      <c r="I8" s="54"/>
      <c r="J8" s="22"/>
      <c r="K8" s="23"/>
      <c r="L8" s="54"/>
      <c r="M8" s="22"/>
      <c r="N8" s="23"/>
      <c r="O8" s="54"/>
      <c r="P8" s="54"/>
      <c r="Q8" s="54"/>
      <c r="R8" s="22"/>
      <c r="S8" s="23"/>
      <c r="T8" s="22"/>
    </row>
    <row r="9" spans="1:20" ht="23.25" customHeight="1">
      <c r="A9" s="89" t="s">
        <v>59</v>
      </c>
      <c r="B9" s="82" t="s">
        <v>64</v>
      </c>
      <c r="C9" s="82" t="s">
        <v>60</v>
      </c>
      <c r="D9" s="21">
        <v>710101</v>
      </c>
      <c r="E9" s="82" t="s">
        <v>61</v>
      </c>
      <c r="F9" s="134">
        <v>214.09</v>
      </c>
      <c r="G9" s="54"/>
      <c r="H9" s="134">
        <v>214.09</v>
      </c>
      <c r="I9" s="54"/>
      <c r="J9" s="22"/>
      <c r="K9" s="23"/>
      <c r="L9" s="54"/>
      <c r="M9" s="22"/>
      <c r="N9" s="23"/>
      <c r="O9" s="54"/>
      <c r="P9" s="54"/>
      <c r="Q9" s="54"/>
      <c r="R9" s="22"/>
      <c r="S9" s="23"/>
      <c r="T9" s="22"/>
    </row>
    <row r="10" spans="1:20" ht="23.25" customHeight="1">
      <c r="A10" s="89" t="s">
        <v>59</v>
      </c>
      <c r="B10" s="82" t="s">
        <v>64</v>
      </c>
      <c r="C10" s="82" t="s">
        <v>62</v>
      </c>
      <c r="D10" s="21">
        <v>710101</v>
      </c>
      <c r="E10" s="82" t="s">
        <v>65</v>
      </c>
      <c r="F10" s="134">
        <v>45</v>
      </c>
      <c r="G10" s="54"/>
      <c r="H10" s="134">
        <v>45</v>
      </c>
      <c r="I10" s="54"/>
      <c r="J10" s="22"/>
      <c r="K10" s="23"/>
      <c r="L10" s="54"/>
      <c r="M10" s="22"/>
      <c r="N10" s="23"/>
      <c r="O10" s="54"/>
      <c r="P10" s="54"/>
      <c r="Q10" s="54"/>
      <c r="R10" s="22"/>
      <c r="S10" s="23"/>
      <c r="T10" s="22"/>
    </row>
    <row r="11" spans="1:20" ht="23.25" customHeight="1">
      <c r="A11" s="89" t="s">
        <v>59</v>
      </c>
      <c r="B11" s="82" t="s">
        <v>64</v>
      </c>
      <c r="C11" s="82" t="s">
        <v>66</v>
      </c>
      <c r="D11" s="21">
        <v>710101</v>
      </c>
      <c r="E11" s="82" t="s">
        <v>67</v>
      </c>
      <c r="F11" s="134">
        <v>4</v>
      </c>
      <c r="G11" s="54"/>
      <c r="H11" s="134">
        <v>4</v>
      </c>
      <c r="I11" s="54"/>
      <c r="J11" s="22"/>
      <c r="K11" s="23"/>
      <c r="L11" s="54"/>
      <c r="M11" s="22"/>
      <c r="N11" s="23"/>
      <c r="O11" s="54"/>
      <c r="P11" s="54"/>
      <c r="Q11" s="54"/>
      <c r="R11" s="22"/>
      <c r="S11" s="23"/>
      <c r="T11" s="22"/>
    </row>
    <row r="12" spans="1:20" ht="23.25" customHeight="1">
      <c r="A12" s="89" t="s">
        <v>59</v>
      </c>
      <c r="B12" s="82" t="s">
        <v>71</v>
      </c>
      <c r="C12" s="82" t="s">
        <v>62</v>
      </c>
      <c r="D12" s="21">
        <v>710101</v>
      </c>
      <c r="E12" s="82" t="s">
        <v>72</v>
      </c>
      <c r="F12" s="134">
        <v>2</v>
      </c>
      <c r="G12" s="54"/>
      <c r="H12" s="134">
        <v>2</v>
      </c>
      <c r="I12" s="54"/>
      <c r="J12" s="22"/>
      <c r="K12" s="23"/>
      <c r="L12" s="54"/>
      <c r="M12" s="22"/>
      <c r="N12" s="23"/>
      <c r="O12" s="54"/>
      <c r="P12" s="54"/>
      <c r="Q12" s="54"/>
      <c r="R12" s="22"/>
      <c r="S12" s="23"/>
      <c r="T12" s="22"/>
    </row>
    <row r="13" spans="1:20" ht="23.25" customHeight="1">
      <c r="A13" s="89" t="s">
        <v>59</v>
      </c>
      <c r="B13" s="82" t="s">
        <v>73</v>
      </c>
      <c r="C13" s="82" t="s">
        <v>62</v>
      </c>
      <c r="D13" s="21">
        <v>710101</v>
      </c>
      <c r="E13" s="82" t="s">
        <v>74</v>
      </c>
      <c r="F13" s="134">
        <v>3</v>
      </c>
      <c r="G13" s="54"/>
      <c r="H13" s="134">
        <v>3</v>
      </c>
      <c r="I13" s="54"/>
      <c r="J13" s="22"/>
      <c r="K13" s="23"/>
      <c r="L13" s="54"/>
      <c r="M13" s="22"/>
      <c r="N13" s="23"/>
      <c r="O13" s="54"/>
      <c r="P13" s="54"/>
      <c r="Q13" s="54"/>
      <c r="R13" s="22"/>
      <c r="S13" s="23"/>
      <c r="T13" s="22"/>
    </row>
    <row r="14" spans="1:20" ht="23.25" customHeight="1">
      <c r="A14" s="89" t="s">
        <v>75</v>
      </c>
      <c r="B14" s="82" t="s">
        <v>66</v>
      </c>
      <c r="C14" s="82" t="s">
        <v>64</v>
      </c>
      <c r="D14" s="21">
        <v>710101</v>
      </c>
      <c r="E14" s="82" t="s">
        <v>76</v>
      </c>
      <c r="F14" s="134">
        <v>2.69</v>
      </c>
      <c r="G14" s="54"/>
      <c r="H14" s="134">
        <v>2.69</v>
      </c>
      <c r="I14" s="54"/>
      <c r="J14" s="22"/>
      <c r="K14" s="23"/>
      <c r="L14" s="54"/>
      <c r="M14" s="22"/>
      <c r="N14" s="23"/>
      <c r="O14" s="54"/>
      <c r="P14" s="54"/>
      <c r="Q14" s="54"/>
      <c r="R14" s="22"/>
      <c r="S14" s="23"/>
      <c r="T14" s="22"/>
    </row>
    <row r="15" spans="1:20" ht="23.25" customHeight="1">
      <c r="A15" s="89">
        <v>208</v>
      </c>
      <c r="B15" s="82" t="s">
        <v>77</v>
      </c>
      <c r="C15" s="82" t="s">
        <v>60</v>
      </c>
      <c r="D15" s="21">
        <v>710101</v>
      </c>
      <c r="E15" s="82" t="s">
        <v>78</v>
      </c>
      <c r="F15" s="134">
        <v>13.66</v>
      </c>
      <c r="G15" s="54"/>
      <c r="H15" s="134">
        <v>13.66</v>
      </c>
      <c r="I15" s="54"/>
      <c r="J15" s="22"/>
      <c r="K15" s="23"/>
      <c r="L15" s="54"/>
      <c r="M15" s="22"/>
      <c r="N15" s="23"/>
      <c r="O15" s="54"/>
      <c r="P15" s="54"/>
      <c r="Q15" s="54"/>
      <c r="R15" s="22"/>
      <c r="S15" s="23"/>
      <c r="T15" s="22"/>
    </row>
    <row r="16" spans="1:20" ht="23.25" customHeight="1">
      <c r="A16" s="89" t="s">
        <v>79</v>
      </c>
      <c r="B16" s="82" t="s">
        <v>77</v>
      </c>
      <c r="C16" s="82" t="s">
        <v>77</v>
      </c>
      <c r="D16" s="21">
        <v>710101</v>
      </c>
      <c r="E16" s="82" t="s">
        <v>80</v>
      </c>
      <c r="F16" s="134">
        <v>37.65</v>
      </c>
      <c r="G16" s="54"/>
      <c r="H16" s="134">
        <v>37.65</v>
      </c>
      <c r="I16" s="54"/>
      <c r="J16" s="22"/>
      <c r="K16" s="23"/>
      <c r="L16" s="54"/>
      <c r="M16" s="22"/>
      <c r="N16" s="23"/>
      <c r="O16" s="54"/>
      <c r="P16" s="54"/>
      <c r="Q16" s="54"/>
      <c r="R16" s="22"/>
      <c r="S16" s="23"/>
      <c r="T16" s="22"/>
    </row>
    <row r="17" spans="1:20" ht="23.25" customHeight="1">
      <c r="A17" s="89" t="s">
        <v>79</v>
      </c>
      <c r="B17" s="82" t="s">
        <v>66</v>
      </c>
      <c r="C17" s="82" t="s">
        <v>60</v>
      </c>
      <c r="D17" s="21">
        <v>710101</v>
      </c>
      <c r="E17" s="82" t="s">
        <v>81</v>
      </c>
      <c r="F17" s="134">
        <v>4.9</v>
      </c>
      <c r="G17" s="54"/>
      <c r="H17" s="134">
        <v>4.9</v>
      </c>
      <c r="I17" s="54"/>
      <c r="J17" s="22"/>
      <c r="K17" s="23"/>
      <c r="L17" s="54"/>
      <c r="M17" s="22"/>
      <c r="N17" s="23"/>
      <c r="O17" s="54"/>
      <c r="P17" s="54"/>
      <c r="Q17" s="54"/>
      <c r="R17" s="22"/>
      <c r="S17" s="23"/>
      <c r="T17" s="22"/>
    </row>
    <row r="18" spans="1:20" ht="23.25" customHeight="1">
      <c r="A18" s="89" t="s">
        <v>79</v>
      </c>
      <c r="B18" s="82" t="s">
        <v>66</v>
      </c>
      <c r="C18" s="82" t="s">
        <v>64</v>
      </c>
      <c r="D18" s="21">
        <v>710101</v>
      </c>
      <c r="E18" s="82" t="s">
        <v>82</v>
      </c>
      <c r="F18" s="134">
        <v>86.34</v>
      </c>
      <c r="G18" s="54"/>
      <c r="H18" s="134">
        <v>86.34</v>
      </c>
      <c r="I18" s="54"/>
      <c r="J18" s="22"/>
      <c r="K18" s="23"/>
      <c r="L18" s="54"/>
      <c r="M18" s="22"/>
      <c r="N18" s="23"/>
      <c r="O18" s="54"/>
      <c r="P18" s="54"/>
      <c r="Q18" s="54"/>
      <c r="R18" s="22"/>
      <c r="S18" s="23"/>
      <c r="T18" s="22"/>
    </row>
    <row r="19" spans="1:20" ht="23.25" customHeight="1">
      <c r="A19" s="90" t="s">
        <v>79</v>
      </c>
      <c r="B19" s="91" t="s">
        <v>66</v>
      </c>
      <c r="C19" s="91" t="s">
        <v>83</v>
      </c>
      <c r="D19" s="135">
        <v>710101</v>
      </c>
      <c r="E19" s="91" t="s">
        <v>84</v>
      </c>
      <c r="F19" s="134">
        <v>38.72</v>
      </c>
      <c r="G19" s="54"/>
      <c r="H19" s="134">
        <v>38.72</v>
      </c>
      <c r="I19" s="54"/>
      <c r="J19" s="22"/>
      <c r="K19" s="23"/>
      <c r="L19" s="54"/>
      <c r="M19" s="22"/>
      <c r="N19" s="23"/>
      <c r="O19" s="54"/>
      <c r="P19" s="54"/>
      <c r="Q19" s="54"/>
      <c r="R19" s="22"/>
      <c r="S19" s="23"/>
      <c r="T19" s="22"/>
    </row>
    <row r="20" spans="1:20" ht="23.25" customHeight="1">
      <c r="A20" s="88">
        <v>208</v>
      </c>
      <c r="B20" s="83" t="s">
        <v>85</v>
      </c>
      <c r="C20" s="83" t="s">
        <v>62</v>
      </c>
      <c r="D20" s="135">
        <v>710101</v>
      </c>
      <c r="E20" s="83" t="s">
        <v>86</v>
      </c>
      <c r="F20" s="134">
        <v>42.24</v>
      </c>
      <c r="G20" s="54"/>
      <c r="H20" s="134">
        <v>42.24</v>
      </c>
      <c r="I20" s="54"/>
      <c r="J20" s="22"/>
      <c r="K20" s="23"/>
      <c r="L20" s="54"/>
      <c r="M20" s="22"/>
      <c r="N20" s="23"/>
      <c r="O20" s="54"/>
      <c r="P20" s="54"/>
      <c r="Q20" s="54"/>
      <c r="R20" s="22"/>
      <c r="S20" s="23"/>
      <c r="T20" s="22"/>
    </row>
    <row r="21" spans="1:20" ht="23.25" customHeight="1">
      <c r="A21" s="92" t="s">
        <v>79</v>
      </c>
      <c r="B21" s="93" t="s">
        <v>87</v>
      </c>
      <c r="C21" s="93" t="s">
        <v>62</v>
      </c>
      <c r="D21" s="21">
        <v>710101</v>
      </c>
      <c r="E21" s="93" t="s">
        <v>88</v>
      </c>
      <c r="F21" s="134">
        <v>4.8</v>
      </c>
      <c r="G21" s="54"/>
      <c r="H21" s="134">
        <v>4.8</v>
      </c>
      <c r="I21" s="54"/>
      <c r="J21" s="22"/>
      <c r="K21" s="23"/>
      <c r="L21" s="54"/>
      <c r="M21" s="22"/>
      <c r="N21" s="23"/>
      <c r="O21" s="54"/>
      <c r="P21" s="54"/>
      <c r="Q21" s="54"/>
      <c r="R21" s="22"/>
      <c r="S21" s="23"/>
      <c r="T21" s="22"/>
    </row>
    <row r="22" spans="1:20" ht="23.25" customHeight="1">
      <c r="A22" s="92" t="s">
        <v>89</v>
      </c>
      <c r="B22" s="93" t="s">
        <v>71</v>
      </c>
      <c r="C22" s="93" t="s">
        <v>60</v>
      </c>
      <c r="D22" s="135">
        <v>710101</v>
      </c>
      <c r="E22" s="93" t="s">
        <v>90</v>
      </c>
      <c r="F22" s="134">
        <v>8.29</v>
      </c>
      <c r="G22" s="54"/>
      <c r="H22" s="134">
        <v>8.29</v>
      </c>
      <c r="I22" s="54"/>
      <c r="J22" s="22"/>
      <c r="K22" s="23"/>
      <c r="L22" s="54"/>
      <c r="M22" s="22"/>
      <c r="N22" s="23"/>
      <c r="O22" s="54"/>
      <c r="P22" s="54"/>
      <c r="Q22" s="54"/>
      <c r="R22" s="22"/>
      <c r="S22" s="23"/>
      <c r="T22" s="22"/>
    </row>
    <row r="23" spans="1:20" ht="23.25" customHeight="1">
      <c r="A23" s="89" t="s">
        <v>89</v>
      </c>
      <c r="B23" s="82" t="s">
        <v>71</v>
      </c>
      <c r="C23" s="82" t="s">
        <v>62</v>
      </c>
      <c r="D23" s="21">
        <v>710101</v>
      </c>
      <c r="E23" s="82" t="s">
        <v>91</v>
      </c>
      <c r="F23" s="134">
        <v>3.56</v>
      </c>
      <c r="G23" s="54"/>
      <c r="H23" s="134">
        <v>3.56</v>
      </c>
      <c r="I23" s="54"/>
      <c r="J23" s="22"/>
      <c r="K23" s="23"/>
      <c r="L23" s="54"/>
      <c r="M23" s="22"/>
      <c r="N23" s="23"/>
      <c r="O23" s="54"/>
      <c r="P23" s="54"/>
      <c r="Q23" s="54"/>
      <c r="R23" s="22"/>
      <c r="S23" s="23"/>
      <c r="T23" s="22"/>
    </row>
    <row r="24" spans="1:20" ht="23.25" customHeight="1">
      <c r="A24" s="89" t="s">
        <v>92</v>
      </c>
      <c r="B24" s="82" t="s">
        <v>60</v>
      </c>
      <c r="C24" s="82" t="s">
        <v>70</v>
      </c>
      <c r="D24" s="21">
        <v>710101</v>
      </c>
      <c r="E24" s="82" t="s">
        <v>93</v>
      </c>
      <c r="F24" s="134">
        <v>15.84</v>
      </c>
      <c r="G24" s="54"/>
      <c r="H24" s="134">
        <v>15.84</v>
      </c>
      <c r="I24" s="54"/>
      <c r="J24" s="22"/>
      <c r="K24" s="23"/>
      <c r="L24" s="54"/>
      <c r="M24" s="22"/>
      <c r="N24" s="23"/>
      <c r="O24" s="54"/>
      <c r="P24" s="54"/>
      <c r="Q24" s="54"/>
      <c r="R24" s="22"/>
      <c r="S24" s="23"/>
      <c r="T24" s="22"/>
    </row>
    <row r="25" spans="1:20" ht="23.25" customHeight="1">
      <c r="A25" s="89" t="s">
        <v>92</v>
      </c>
      <c r="B25" s="82" t="s">
        <v>77</v>
      </c>
      <c r="C25" s="82" t="s">
        <v>60</v>
      </c>
      <c r="D25" s="21">
        <v>710101</v>
      </c>
      <c r="E25" s="82" t="s">
        <v>94</v>
      </c>
      <c r="F25" s="134">
        <v>8</v>
      </c>
      <c r="G25" s="54"/>
      <c r="H25" s="134">
        <v>8</v>
      </c>
      <c r="I25" s="54"/>
      <c r="J25" s="22"/>
      <c r="K25" s="23"/>
      <c r="L25" s="54"/>
      <c r="M25" s="22"/>
      <c r="N25" s="23"/>
      <c r="O25" s="54"/>
      <c r="P25" s="54"/>
      <c r="Q25" s="54"/>
      <c r="R25" s="22"/>
      <c r="S25" s="23"/>
      <c r="T25" s="22"/>
    </row>
    <row r="26" spans="1:20" ht="23.25" customHeight="1">
      <c r="A26" s="145" t="s">
        <v>305</v>
      </c>
      <c r="B26" s="146" t="s">
        <v>306</v>
      </c>
      <c r="C26" s="146" t="s">
        <v>308</v>
      </c>
      <c r="D26" s="147" t="s">
        <v>310</v>
      </c>
      <c r="E26" s="146" t="s">
        <v>312</v>
      </c>
      <c r="F26" s="134">
        <v>61.75</v>
      </c>
      <c r="G26" s="54"/>
      <c r="H26" s="134">
        <v>61.75</v>
      </c>
      <c r="I26" s="54"/>
      <c r="J26" s="22"/>
      <c r="K26" s="23"/>
      <c r="L26" s="54"/>
      <c r="M26" s="22"/>
      <c r="N26" s="23"/>
      <c r="O26" s="54"/>
      <c r="P26" s="54"/>
      <c r="Q26" s="54"/>
      <c r="R26" s="22"/>
      <c r="S26" s="23"/>
      <c r="T26" s="22"/>
    </row>
    <row r="27" spans="1:20" ht="21.75" customHeight="1">
      <c r="A27" s="88" t="s">
        <v>95</v>
      </c>
      <c r="B27" s="83" t="s">
        <v>60</v>
      </c>
      <c r="C27" s="94">
        <v>99</v>
      </c>
      <c r="D27" s="42">
        <v>710101</v>
      </c>
      <c r="E27" s="150" t="s">
        <v>96</v>
      </c>
      <c r="F27" s="125">
        <v>2.12</v>
      </c>
      <c r="G27" s="127"/>
      <c r="H27" s="125">
        <v>2.12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</row>
    <row r="28" spans="1:20" ht="21.75" customHeight="1">
      <c r="A28" s="96">
        <v>213</v>
      </c>
      <c r="B28" s="94" t="s">
        <v>62</v>
      </c>
      <c r="C28" s="94">
        <v>99</v>
      </c>
      <c r="D28" s="42">
        <v>710101</v>
      </c>
      <c r="E28" s="150" t="s">
        <v>97</v>
      </c>
      <c r="F28" s="125">
        <v>2.4</v>
      </c>
      <c r="G28" s="127"/>
      <c r="H28" s="125">
        <v>2.4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</row>
    <row r="29" spans="1:20" ht="21.75" customHeight="1">
      <c r="A29" s="151" t="s">
        <v>305</v>
      </c>
      <c r="B29" s="152" t="s">
        <v>313</v>
      </c>
      <c r="C29" s="152" t="s">
        <v>315</v>
      </c>
      <c r="D29" s="153" t="s">
        <v>310</v>
      </c>
      <c r="E29" s="237" t="s">
        <v>317</v>
      </c>
      <c r="F29" s="125">
        <v>2</v>
      </c>
      <c r="G29" s="127"/>
      <c r="H29" s="125">
        <v>2</v>
      </c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</row>
    <row r="30" spans="1:20" ht="12.75" customHeight="1">
      <c r="A30" s="96" t="s">
        <v>95</v>
      </c>
      <c r="B30" s="94" t="s">
        <v>98</v>
      </c>
      <c r="C30" s="94" t="s">
        <v>77</v>
      </c>
      <c r="D30" s="42">
        <v>710101</v>
      </c>
      <c r="E30" s="150" t="s">
        <v>99</v>
      </c>
      <c r="F30" s="125">
        <v>158.39</v>
      </c>
      <c r="G30" s="127"/>
      <c r="H30" s="125">
        <v>158.39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</row>
    <row r="31" spans="1:20" ht="21.75" customHeight="1">
      <c r="A31" s="96" t="s">
        <v>100</v>
      </c>
      <c r="B31" s="94" t="s">
        <v>62</v>
      </c>
      <c r="C31" s="94" t="s">
        <v>60</v>
      </c>
      <c r="D31" s="42">
        <v>710101</v>
      </c>
      <c r="E31" s="150" t="s">
        <v>101</v>
      </c>
      <c r="F31" s="125">
        <v>21.52</v>
      </c>
      <c r="G31" s="127"/>
      <c r="H31" s="125">
        <v>21.52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000000000000005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D19" sqref="D19"/>
    </sheetView>
  </sheetViews>
  <sheetFormatPr defaultColWidth="6.875" defaultRowHeight="19.5" customHeight="1"/>
  <cols>
    <col min="1" max="3" width="4.875" style="129" customWidth="1"/>
    <col min="4" max="4" width="9.125" style="163" customWidth="1"/>
    <col min="5" max="5" width="40.375" style="4" customWidth="1"/>
    <col min="6" max="6" width="12.75390625" style="4" customWidth="1"/>
    <col min="7" max="8" width="12.75390625" style="121" customWidth="1"/>
    <col min="9" max="10" width="12.75390625" style="4" customWidth="1"/>
    <col min="11" max="11" width="8.00390625" style="4" customWidth="1"/>
    <col min="12" max="16384" width="6.875" style="4" customWidth="1"/>
  </cols>
  <sheetData>
    <row r="1" spans="1:4" ht="19.5" customHeight="1">
      <c r="A1" s="184"/>
      <c r="B1" s="184"/>
      <c r="C1" s="184"/>
      <c r="D1" s="184"/>
    </row>
    <row r="2" spans="1:10" ht="19.5" customHeight="1">
      <c r="A2" s="164"/>
      <c r="B2" s="157"/>
      <c r="C2" s="157"/>
      <c r="D2" s="160"/>
      <c r="E2" s="122"/>
      <c r="F2" s="122"/>
      <c r="G2" s="123"/>
      <c r="H2" s="123"/>
      <c r="I2" s="122"/>
      <c r="J2" s="126" t="s">
        <v>102</v>
      </c>
    </row>
    <row r="3" spans="1:10" ht="19.5" customHeight="1">
      <c r="A3" s="169" t="s">
        <v>103</v>
      </c>
      <c r="B3" s="169"/>
      <c r="C3" s="169"/>
      <c r="D3" s="169"/>
      <c r="E3" s="169"/>
      <c r="F3" s="169"/>
      <c r="G3" s="171"/>
      <c r="H3" s="171"/>
      <c r="I3" s="169"/>
      <c r="J3" s="169"/>
    </row>
    <row r="4" spans="1:11" ht="19.5" customHeight="1">
      <c r="A4" s="158" t="s">
        <v>304</v>
      </c>
      <c r="B4" s="158"/>
      <c r="C4" s="158"/>
      <c r="D4" s="78"/>
      <c r="E4" s="78"/>
      <c r="F4" s="122"/>
      <c r="G4" s="123"/>
      <c r="H4" s="123"/>
      <c r="I4" s="122"/>
      <c r="J4" s="10" t="s">
        <v>5</v>
      </c>
      <c r="K4" s="28"/>
    </row>
    <row r="5" spans="1:11" ht="19.5" customHeight="1">
      <c r="A5" s="116" t="s">
        <v>35</v>
      </c>
      <c r="B5" s="116"/>
      <c r="C5" s="116"/>
      <c r="D5" s="161"/>
      <c r="E5" s="103"/>
      <c r="F5" s="187" t="s">
        <v>36</v>
      </c>
      <c r="G5" s="188" t="s">
        <v>104</v>
      </c>
      <c r="H5" s="189" t="s">
        <v>105</v>
      </c>
      <c r="I5" s="186" t="s">
        <v>106</v>
      </c>
      <c r="J5" s="186" t="s">
        <v>107</v>
      </c>
      <c r="K5" s="28"/>
    </row>
    <row r="6" spans="1:11" ht="19.5" customHeight="1">
      <c r="A6" s="116" t="s">
        <v>46</v>
      </c>
      <c r="B6" s="116"/>
      <c r="C6" s="116"/>
      <c r="D6" s="185" t="s">
        <v>47</v>
      </c>
      <c r="E6" s="186" t="s">
        <v>108</v>
      </c>
      <c r="F6" s="187"/>
      <c r="G6" s="188"/>
      <c r="H6" s="189"/>
      <c r="I6" s="186"/>
      <c r="J6" s="186"/>
      <c r="K6" s="28"/>
    </row>
    <row r="7" spans="1:11" ht="19.5" customHeight="1">
      <c r="A7" s="124" t="s">
        <v>56</v>
      </c>
      <c r="B7" s="124" t="s">
        <v>57</v>
      </c>
      <c r="C7" s="85" t="s">
        <v>58</v>
      </c>
      <c r="D7" s="185"/>
      <c r="E7" s="186"/>
      <c r="F7" s="187"/>
      <c r="G7" s="188"/>
      <c r="H7" s="189"/>
      <c r="I7" s="186"/>
      <c r="J7" s="186"/>
      <c r="K7" s="28"/>
    </row>
    <row r="8" spans="1:10" ht="19.5" customHeight="1">
      <c r="A8" s="83" t="s">
        <v>59</v>
      </c>
      <c r="B8" s="83" t="s">
        <v>60</v>
      </c>
      <c r="C8" s="83" t="s">
        <v>62</v>
      </c>
      <c r="D8" s="88">
        <v>710101</v>
      </c>
      <c r="E8" s="88" t="s">
        <v>63</v>
      </c>
      <c r="F8" s="125">
        <f aca="true" t="shared" si="0" ref="F8:F13">G8+H8</f>
        <v>2</v>
      </c>
      <c r="G8" s="125"/>
      <c r="H8" s="125">
        <v>2</v>
      </c>
      <c r="I8" s="125"/>
      <c r="J8" s="127"/>
    </row>
    <row r="9" spans="1:10" ht="19.5" customHeight="1">
      <c r="A9" s="83" t="s">
        <v>59</v>
      </c>
      <c r="B9" s="83" t="s">
        <v>64</v>
      </c>
      <c r="C9" s="83" t="s">
        <v>60</v>
      </c>
      <c r="D9" s="88">
        <v>710101</v>
      </c>
      <c r="E9" s="88" t="s">
        <v>61</v>
      </c>
      <c r="F9" s="125">
        <f t="shared" si="0"/>
        <v>214.09</v>
      </c>
      <c r="G9" s="125">
        <v>214.09</v>
      </c>
      <c r="H9" s="125"/>
      <c r="I9" s="125"/>
      <c r="J9" s="127"/>
    </row>
    <row r="10" spans="1:10" ht="19.5" customHeight="1">
      <c r="A10" s="83" t="s">
        <v>59</v>
      </c>
      <c r="B10" s="83" t="s">
        <v>64</v>
      </c>
      <c r="C10" s="83" t="s">
        <v>62</v>
      </c>
      <c r="D10" s="88">
        <v>710101</v>
      </c>
      <c r="E10" s="88" t="s">
        <v>65</v>
      </c>
      <c r="F10" s="125">
        <v>45</v>
      </c>
      <c r="G10" s="125"/>
      <c r="H10" s="125">
        <v>45</v>
      </c>
      <c r="I10" s="125"/>
      <c r="J10" s="127"/>
    </row>
    <row r="11" spans="1:10" ht="19.5" customHeight="1">
      <c r="A11" s="83" t="s">
        <v>59</v>
      </c>
      <c r="B11" s="83" t="s">
        <v>64</v>
      </c>
      <c r="C11" s="83" t="s">
        <v>66</v>
      </c>
      <c r="D11" s="88">
        <v>710101</v>
      </c>
      <c r="E11" s="89" t="s">
        <v>67</v>
      </c>
      <c r="F11" s="125">
        <v>4</v>
      </c>
      <c r="G11" s="125"/>
      <c r="H11" s="125">
        <v>4</v>
      </c>
      <c r="I11" s="125"/>
      <c r="J11" s="127"/>
    </row>
    <row r="12" spans="1:10" ht="19.5" customHeight="1">
      <c r="A12" s="83" t="s">
        <v>59</v>
      </c>
      <c r="B12" s="83" t="s">
        <v>64</v>
      </c>
      <c r="C12" s="83" t="s">
        <v>68</v>
      </c>
      <c r="D12" s="88">
        <v>710101</v>
      </c>
      <c r="E12" s="88" t="s">
        <v>69</v>
      </c>
      <c r="F12" s="125">
        <f t="shared" si="0"/>
        <v>0</v>
      </c>
      <c r="G12" s="125"/>
      <c r="H12" s="125"/>
      <c r="I12" s="125"/>
      <c r="J12" s="127"/>
    </row>
    <row r="13" spans="1:10" ht="19.5" customHeight="1">
      <c r="A13" s="83" t="s">
        <v>59</v>
      </c>
      <c r="B13" s="83" t="s">
        <v>71</v>
      </c>
      <c r="C13" s="83" t="s">
        <v>62</v>
      </c>
      <c r="D13" s="88">
        <v>710101</v>
      </c>
      <c r="E13" s="88" t="s">
        <v>72</v>
      </c>
      <c r="F13" s="125">
        <f t="shared" si="0"/>
        <v>2</v>
      </c>
      <c r="G13" s="125"/>
      <c r="H13" s="125">
        <v>2</v>
      </c>
      <c r="I13" s="125"/>
      <c r="J13" s="127"/>
    </row>
    <row r="14" spans="1:10" ht="19.5" customHeight="1">
      <c r="A14" s="82" t="s">
        <v>59</v>
      </c>
      <c r="B14" s="82" t="s">
        <v>73</v>
      </c>
      <c r="C14" s="82" t="s">
        <v>62</v>
      </c>
      <c r="D14" s="89">
        <v>710101</v>
      </c>
      <c r="E14" s="89" t="s">
        <v>74</v>
      </c>
      <c r="F14" s="125">
        <v>3</v>
      </c>
      <c r="G14" s="125"/>
      <c r="H14" s="125">
        <v>3</v>
      </c>
      <c r="I14" s="125"/>
      <c r="J14" s="127"/>
    </row>
    <row r="15" spans="1:10" ht="19.5" customHeight="1">
      <c r="A15" s="83" t="s">
        <v>75</v>
      </c>
      <c r="B15" s="83" t="s">
        <v>66</v>
      </c>
      <c r="C15" s="83" t="s">
        <v>64</v>
      </c>
      <c r="D15" s="88">
        <v>710101</v>
      </c>
      <c r="E15" s="88" t="s">
        <v>76</v>
      </c>
      <c r="F15" s="125">
        <f aca="true" t="shared" si="1" ref="F15:F20">G15+H15</f>
        <v>2.69</v>
      </c>
      <c r="G15" s="125">
        <v>2.69</v>
      </c>
      <c r="H15" s="125"/>
      <c r="I15" s="125"/>
      <c r="J15" s="127"/>
    </row>
    <row r="16" spans="1:10" ht="19.5" customHeight="1">
      <c r="A16" s="83">
        <v>208</v>
      </c>
      <c r="B16" s="83" t="s">
        <v>77</v>
      </c>
      <c r="C16" s="83" t="s">
        <v>60</v>
      </c>
      <c r="D16" s="88">
        <v>710101</v>
      </c>
      <c r="E16" s="88" t="s">
        <v>78</v>
      </c>
      <c r="F16" s="125">
        <f t="shared" si="1"/>
        <v>13.66</v>
      </c>
      <c r="G16" s="125">
        <v>13.66</v>
      </c>
      <c r="H16" s="125"/>
      <c r="I16" s="125"/>
      <c r="J16" s="127"/>
    </row>
    <row r="17" spans="1:10" ht="19.5" customHeight="1">
      <c r="A17" s="83" t="s">
        <v>79</v>
      </c>
      <c r="B17" s="83" t="s">
        <v>77</v>
      </c>
      <c r="C17" s="83" t="s">
        <v>77</v>
      </c>
      <c r="D17" s="88">
        <v>710101</v>
      </c>
      <c r="E17" s="88" t="s">
        <v>80</v>
      </c>
      <c r="F17" s="125">
        <f t="shared" si="1"/>
        <v>37.65</v>
      </c>
      <c r="G17" s="125">
        <v>37.65</v>
      </c>
      <c r="H17" s="125"/>
      <c r="I17" s="125"/>
      <c r="J17" s="127"/>
    </row>
    <row r="18" spans="1:10" ht="19.5" customHeight="1">
      <c r="A18" s="83" t="s">
        <v>79</v>
      </c>
      <c r="B18" s="83" t="s">
        <v>66</v>
      </c>
      <c r="C18" s="83" t="s">
        <v>60</v>
      </c>
      <c r="D18" s="88">
        <v>710101</v>
      </c>
      <c r="E18" s="88" t="s">
        <v>81</v>
      </c>
      <c r="F18" s="125">
        <f t="shared" si="1"/>
        <v>4.9</v>
      </c>
      <c r="G18" s="125"/>
      <c r="H18" s="125">
        <v>4.9</v>
      </c>
      <c r="I18" s="125"/>
      <c r="J18" s="127"/>
    </row>
    <row r="19" spans="1:10" ht="19.5" customHeight="1">
      <c r="A19" s="83" t="s">
        <v>79</v>
      </c>
      <c r="B19" s="83" t="s">
        <v>66</v>
      </c>
      <c r="C19" s="83" t="s">
        <v>64</v>
      </c>
      <c r="D19" s="88">
        <v>710101</v>
      </c>
      <c r="E19" s="88" t="s">
        <v>82</v>
      </c>
      <c r="F19" s="125">
        <f t="shared" si="1"/>
        <v>86.34</v>
      </c>
      <c r="G19" s="125"/>
      <c r="H19" s="134">
        <v>86.34</v>
      </c>
      <c r="I19" s="125"/>
      <c r="J19" s="127"/>
    </row>
    <row r="20" spans="1:10" ht="19.5" customHeight="1">
      <c r="A20" s="83" t="s">
        <v>79</v>
      </c>
      <c r="B20" s="83" t="s">
        <v>66</v>
      </c>
      <c r="C20" s="83" t="s">
        <v>83</v>
      </c>
      <c r="D20" s="88">
        <v>710101</v>
      </c>
      <c r="E20" s="88" t="s">
        <v>84</v>
      </c>
      <c r="F20" s="125">
        <f t="shared" si="1"/>
        <v>38.72</v>
      </c>
      <c r="G20" s="125"/>
      <c r="H20" s="134">
        <v>38.72</v>
      </c>
      <c r="I20" s="125"/>
      <c r="J20" s="127"/>
    </row>
    <row r="21" spans="1:10" ht="19.5" customHeight="1">
      <c r="A21" s="83">
        <v>208</v>
      </c>
      <c r="B21" s="83" t="s">
        <v>85</v>
      </c>
      <c r="C21" s="83" t="s">
        <v>62</v>
      </c>
      <c r="D21" s="88">
        <v>710101</v>
      </c>
      <c r="E21" s="88" t="s">
        <v>86</v>
      </c>
      <c r="F21" s="125">
        <f aca="true" t="shared" si="2" ref="F21:F32">G21+H21</f>
        <v>42.24</v>
      </c>
      <c r="G21" s="125"/>
      <c r="H21" s="134">
        <v>42.24</v>
      </c>
      <c r="I21" s="125"/>
      <c r="J21" s="127"/>
    </row>
    <row r="22" spans="1:10" ht="19.5" customHeight="1">
      <c r="A22" s="83" t="s">
        <v>79</v>
      </c>
      <c r="B22" s="83" t="s">
        <v>87</v>
      </c>
      <c r="C22" s="83" t="s">
        <v>62</v>
      </c>
      <c r="D22" s="88">
        <v>710101</v>
      </c>
      <c r="E22" s="88" t="s">
        <v>88</v>
      </c>
      <c r="F22" s="125">
        <f t="shared" si="2"/>
        <v>4.8</v>
      </c>
      <c r="G22" s="125"/>
      <c r="H22" s="134">
        <v>4.8</v>
      </c>
      <c r="I22" s="125"/>
      <c r="J22" s="127"/>
    </row>
    <row r="23" spans="1:10" ht="19.5" customHeight="1">
      <c r="A23" s="83" t="s">
        <v>89</v>
      </c>
      <c r="B23" s="83" t="s">
        <v>71</v>
      </c>
      <c r="C23" s="83" t="s">
        <v>60</v>
      </c>
      <c r="D23" s="88">
        <v>710101</v>
      </c>
      <c r="E23" s="88" t="s">
        <v>90</v>
      </c>
      <c r="F23" s="125">
        <f t="shared" si="2"/>
        <v>8.29</v>
      </c>
      <c r="G23" s="134">
        <v>8.29</v>
      </c>
      <c r="H23" s="125"/>
      <c r="I23" s="125"/>
      <c r="J23" s="127"/>
    </row>
    <row r="24" spans="1:10" ht="19.5" customHeight="1">
      <c r="A24" s="83" t="s">
        <v>89</v>
      </c>
      <c r="B24" s="83" t="s">
        <v>71</v>
      </c>
      <c r="C24" s="83" t="s">
        <v>62</v>
      </c>
      <c r="D24" s="88">
        <v>710101</v>
      </c>
      <c r="E24" s="88" t="s">
        <v>91</v>
      </c>
      <c r="F24" s="125">
        <f t="shared" si="2"/>
        <v>3.56</v>
      </c>
      <c r="G24" s="134">
        <v>3.56</v>
      </c>
      <c r="H24" s="125"/>
      <c r="I24" s="125"/>
      <c r="J24" s="127"/>
    </row>
    <row r="25" spans="1:10" ht="19.5" customHeight="1">
      <c r="A25" s="83" t="s">
        <v>92</v>
      </c>
      <c r="B25" s="83" t="s">
        <v>60</v>
      </c>
      <c r="C25" s="83" t="s">
        <v>70</v>
      </c>
      <c r="D25" s="88">
        <v>710101</v>
      </c>
      <c r="E25" s="88" t="s">
        <v>93</v>
      </c>
      <c r="F25" s="125">
        <f t="shared" si="2"/>
        <v>15.84</v>
      </c>
      <c r="G25" s="134">
        <v>15.84</v>
      </c>
      <c r="H25" s="125"/>
      <c r="I25" s="125"/>
      <c r="J25" s="127"/>
    </row>
    <row r="26" spans="1:10" ht="19.5" customHeight="1">
      <c r="A26" s="83" t="s">
        <v>92</v>
      </c>
      <c r="B26" s="83" t="s">
        <v>77</v>
      </c>
      <c r="C26" s="83" t="s">
        <v>60</v>
      </c>
      <c r="D26" s="88">
        <v>710101</v>
      </c>
      <c r="E26" s="88" t="s">
        <v>94</v>
      </c>
      <c r="F26" s="125">
        <f t="shared" si="2"/>
        <v>8</v>
      </c>
      <c r="G26" s="125"/>
      <c r="H26" s="134">
        <v>8</v>
      </c>
      <c r="I26" s="125"/>
      <c r="J26" s="127"/>
    </row>
    <row r="27" spans="1:10" ht="19.5" customHeight="1">
      <c r="A27" s="83" t="s">
        <v>95</v>
      </c>
      <c r="B27" s="83" t="s">
        <v>60</v>
      </c>
      <c r="C27" s="94" t="s">
        <v>307</v>
      </c>
      <c r="D27" s="88" t="s">
        <v>309</v>
      </c>
      <c r="E27" s="95" t="s">
        <v>311</v>
      </c>
      <c r="F27" s="125">
        <f t="shared" si="2"/>
        <v>61.75</v>
      </c>
      <c r="G27" s="134">
        <v>61.75</v>
      </c>
      <c r="H27" s="125"/>
      <c r="I27" s="125"/>
      <c r="J27" s="127"/>
    </row>
    <row r="28" spans="1:10" ht="19.5" customHeight="1">
      <c r="A28" s="94" t="s">
        <v>95</v>
      </c>
      <c r="B28" s="94" t="s">
        <v>60</v>
      </c>
      <c r="C28" s="94">
        <v>99</v>
      </c>
      <c r="D28" s="88">
        <v>710101</v>
      </c>
      <c r="E28" s="95" t="s">
        <v>96</v>
      </c>
      <c r="F28" s="125">
        <f t="shared" si="2"/>
        <v>2.12</v>
      </c>
      <c r="G28" s="125">
        <v>2.12</v>
      </c>
      <c r="H28" s="125"/>
      <c r="I28" s="125"/>
      <c r="J28" s="127"/>
    </row>
    <row r="29" spans="1:10" ht="19.5" customHeight="1">
      <c r="A29" s="94">
        <v>213</v>
      </c>
      <c r="B29" s="94" t="s">
        <v>62</v>
      </c>
      <c r="C29" s="94">
        <v>99</v>
      </c>
      <c r="D29" s="88">
        <v>710101</v>
      </c>
      <c r="E29" s="95" t="s">
        <v>97</v>
      </c>
      <c r="F29" s="125">
        <f t="shared" si="2"/>
        <v>2.4</v>
      </c>
      <c r="G29" s="125">
        <v>2.4</v>
      </c>
      <c r="H29" s="125"/>
      <c r="I29" s="125"/>
      <c r="J29" s="127"/>
    </row>
    <row r="30" spans="1:10" ht="19.5" customHeight="1">
      <c r="A30" s="94" t="s">
        <v>95</v>
      </c>
      <c r="B30" s="94" t="s">
        <v>64</v>
      </c>
      <c r="C30" s="94" t="s">
        <v>314</v>
      </c>
      <c r="D30" s="88" t="s">
        <v>309</v>
      </c>
      <c r="E30" s="95" t="s">
        <v>316</v>
      </c>
      <c r="F30" s="125">
        <f t="shared" si="2"/>
        <v>2</v>
      </c>
      <c r="G30" s="125"/>
      <c r="H30" s="125">
        <v>2</v>
      </c>
      <c r="I30" s="125"/>
      <c r="J30" s="127"/>
    </row>
    <row r="31" spans="1:10" s="154" customFormat="1" ht="19.5" customHeight="1">
      <c r="A31" s="159" t="s">
        <v>95</v>
      </c>
      <c r="B31" s="159" t="s">
        <v>98</v>
      </c>
      <c r="C31" s="159" t="s">
        <v>77</v>
      </c>
      <c r="D31" s="162">
        <v>710101</v>
      </c>
      <c r="E31" s="156" t="s">
        <v>99</v>
      </c>
      <c r="F31" s="125">
        <f t="shared" si="2"/>
        <v>158.39</v>
      </c>
      <c r="G31" s="125">
        <v>158.39</v>
      </c>
      <c r="H31" s="156"/>
      <c r="I31" s="155"/>
      <c r="J31" s="155"/>
    </row>
    <row r="32" spans="1:10" s="154" customFormat="1" ht="19.5" customHeight="1">
      <c r="A32" s="159" t="s">
        <v>100</v>
      </c>
      <c r="B32" s="159" t="s">
        <v>62</v>
      </c>
      <c r="C32" s="159" t="s">
        <v>60</v>
      </c>
      <c r="D32" s="162">
        <v>710101</v>
      </c>
      <c r="E32" s="155" t="s">
        <v>101</v>
      </c>
      <c r="F32" s="125">
        <f t="shared" si="2"/>
        <v>21.52</v>
      </c>
      <c r="G32" s="125">
        <v>21.52</v>
      </c>
      <c r="H32" s="156"/>
      <c r="I32" s="155"/>
      <c r="J32" s="155"/>
    </row>
    <row r="34" ht="19.5" customHeight="1">
      <c r="C34" s="128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4">
      <selection activeCell="A4" sqref="A4"/>
    </sheetView>
  </sheetViews>
  <sheetFormatPr defaultColWidth="6.875" defaultRowHeight="20.25" customHeight="1"/>
  <cols>
    <col min="1" max="1" width="40.125" style="4" customWidth="1"/>
    <col min="2" max="2" width="18.625" style="4" customWidth="1"/>
    <col min="3" max="3" width="31.00390625" style="4" customWidth="1"/>
    <col min="4" max="8" width="12.25390625" style="4" customWidth="1"/>
    <col min="9" max="34" width="6.50390625" style="4" customWidth="1"/>
    <col min="35" max="35" width="6.25390625" style="4" customWidth="1"/>
    <col min="36" max="38" width="6.875" style="4" customWidth="1"/>
    <col min="39" max="41" width="6.25390625" style="4" customWidth="1"/>
    <col min="42" max="253" width="8.00390625" style="4" customWidth="1"/>
    <col min="254" max="16384" width="6.875" style="4" customWidth="1"/>
  </cols>
  <sheetData>
    <row r="1" ht="20.25" customHeight="1">
      <c r="A1" s="53"/>
    </row>
    <row r="2" spans="1:8" ht="20.25" customHeight="1">
      <c r="A2" s="102"/>
      <c r="B2" s="102"/>
      <c r="C2" s="102"/>
      <c r="D2" s="102"/>
      <c r="E2" s="102"/>
      <c r="F2" s="102"/>
      <c r="G2" s="102"/>
      <c r="H2" s="36" t="s">
        <v>109</v>
      </c>
    </row>
    <row r="3" spans="1:8" ht="20.25" customHeight="1">
      <c r="A3" s="169" t="s">
        <v>110</v>
      </c>
      <c r="B3" s="169"/>
      <c r="C3" s="169"/>
      <c r="D3" s="169"/>
      <c r="E3" s="169"/>
      <c r="F3" s="169"/>
      <c r="G3" s="169"/>
      <c r="H3" s="169"/>
    </row>
    <row r="4" spans="1:8" ht="20.25" customHeight="1">
      <c r="A4" s="78" t="s">
        <v>304</v>
      </c>
      <c r="B4" s="78"/>
      <c r="C4" s="34"/>
      <c r="D4" s="34"/>
      <c r="E4" s="34"/>
      <c r="F4" s="34"/>
      <c r="G4" s="34"/>
      <c r="H4" s="10" t="s">
        <v>5</v>
      </c>
    </row>
    <row r="5" spans="1:8" ht="20.25" customHeight="1">
      <c r="A5" s="103" t="s">
        <v>6</v>
      </c>
      <c r="B5" s="103"/>
      <c r="C5" s="103" t="s">
        <v>7</v>
      </c>
      <c r="D5" s="103"/>
      <c r="E5" s="103"/>
      <c r="F5" s="103"/>
      <c r="G5" s="103"/>
      <c r="H5" s="103"/>
    </row>
    <row r="6" spans="1:8" s="101" customFormat="1" ht="37.5" customHeight="1">
      <c r="A6" s="85" t="s">
        <v>8</v>
      </c>
      <c r="B6" s="104" t="s">
        <v>111</v>
      </c>
      <c r="C6" s="85" t="s">
        <v>8</v>
      </c>
      <c r="D6" s="85" t="s">
        <v>36</v>
      </c>
      <c r="E6" s="104" t="s">
        <v>112</v>
      </c>
      <c r="F6" s="105" t="s">
        <v>113</v>
      </c>
      <c r="G6" s="85" t="s">
        <v>114</v>
      </c>
      <c r="H6" s="105" t="s">
        <v>115</v>
      </c>
    </row>
    <row r="7" spans="1:8" ht="24.75" customHeight="1">
      <c r="A7" s="106" t="s">
        <v>116</v>
      </c>
      <c r="B7" s="107">
        <v>784.96</v>
      </c>
      <c r="C7" s="108" t="s">
        <v>117</v>
      </c>
      <c r="D7" s="107">
        <v>784.96</v>
      </c>
      <c r="E7" s="107">
        <v>784.96</v>
      </c>
      <c r="F7" s="109"/>
      <c r="G7" s="109"/>
      <c r="H7" s="109"/>
    </row>
    <row r="8" spans="1:8" ht="24.75" customHeight="1">
      <c r="A8" s="106" t="s">
        <v>118</v>
      </c>
      <c r="B8" s="107">
        <v>784.96</v>
      </c>
      <c r="C8" s="110" t="s">
        <v>11</v>
      </c>
      <c r="D8" s="107">
        <v>270.09</v>
      </c>
      <c r="E8" s="107">
        <v>270.09</v>
      </c>
      <c r="F8" s="111"/>
      <c r="G8" s="111"/>
      <c r="H8" s="109"/>
    </row>
    <row r="9" spans="1:8" ht="24.75" customHeight="1">
      <c r="A9" s="106" t="s">
        <v>119</v>
      </c>
      <c r="B9" s="109"/>
      <c r="C9" s="110" t="s">
        <v>13</v>
      </c>
      <c r="D9" s="107">
        <v>23.84</v>
      </c>
      <c r="E9" s="107">
        <v>23.84</v>
      </c>
      <c r="F9" s="111"/>
      <c r="G9" s="111"/>
      <c r="H9" s="109"/>
    </row>
    <row r="10" spans="1:8" ht="24.75" customHeight="1">
      <c r="A10" s="106" t="s">
        <v>120</v>
      </c>
      <c r="B10" s="107"/>
      <c r="C10" s="110" t="s">
        <v>15</v>
      </c>
      <c r="D10" s="107">
        <v>226.67</v>
      </c>
      <c r="E10" s="107">
        <v>226.67</v>
      </c>
      <c r="F10" s="111"/>
      <c r="G10" s="111"/>
      <c r="H10" s="109"/>
    </row>
    <row r="11" spans="1:8" ht="24.75" customHeight="1">
      <c r="A11" s="106" t="s">
        <v>121</v>
      </c>
      <c r="B11" s="112"/>
      <c r="C11" s="110" t="s">
        <v>17</v>
      </c>
      <c r="D11" s="107">
        <v>228.3</v>
      </c>
      <c r="E11" s="107">
        <v>228.3</v>
      </c>
      <c r="F11" s="111"/>
      <c r="G11" s="111"/>
      <c r="H11" s="109"/>
    </row>
    <row r="12" spans="1:8" ht="24.75" customHeight="1">
      <c r="A12" s="106" t="s">
        <v>118</v>
      </c>
      <c r="B12" s="109"/>
      <c r="C12" s="110" t="s">
        <v>19</v>
      </c>
      <c r="D12" s="107">
        <v>2.69</v>
      </c>
      <c r="E12" s="107">
        <v>2.69</v>
      </c>
      <c r="F12" s="111"/>
      <c r="G12" s="111"/>
      <c r="H12" s="109"/>
    </row>
    <row r="13" spans="1:8" ht="24.75" customHeight="1">
      <c r="A13" s="106" t="s">
        <v>119</v>
      </c>
      <c r="B13" s="109"/>
      <c r="C13" s="110" t="s">
        <v>122</v>
      </c>
      <c r="D13" s="107">
        <v>11.85</v>
      </c>
      <c r="E13" s="107">
        <v>11.85</v>
      </c>
      <c r="F13" s="111"/>
      <c r="G13" s="111"/>
      <c r="H13" s="109"/>
    </row>
    <row r="14" spans="1:8" ht="24.75" customHeight="1">
      <c r="A14" s="106" t="s">
        <v>120</v>
      </c>
      <c r="B14" s="109"/>
      <c r="C14" s="110" t="s">
        <v>22</v>
      </c>
      <c r="D14" s="107">
        <v>21.52</v>
      </c>
      <c r="E14" s="107">
        <v>21.52</v>
      </c>
      <c r="F14" s="111"/>
      <c r="G14" s="111"/>
      <c r="H14" s="109"/>
    </row>
    <row r="15" spans="1:8" ht="24.75" customHeight="1">
      <c r="A15" s="106" t="s">
        <v>123</v>
      </c>
      <c r="B15" s="107"/>
      <c r="C15" s="108"/>
      <c r="D15" s="113"/>
      <c r="E15" s="111"/>
      <c r="F15" s="111"/>
      <c r="G15" s="111"/>
      <c r="H15" s="109"/>
    </row>
    <row r="16" spans="1:8" ht="24.75" customHeight="1">
      <c r="A16" s="114"/>
      <c r="B16" s="115"/>
      <c r="C16" s="110" t="s">
        <v>124</v>
      </c>
      <c r="D16" s="113"/>
      <c r="E16" s="107"/>
      <c r="F16" s="107"/>
      <c r="G16" s="107"/>
      <c r="H16" s="107"/>
    </row>
    <row r="17" spans="1:8" ht="24.75" customHeight="1">
      <c r="A17" s="116"/>
      <c r="B17" s="107"/>
      <c r="C17" s="116"/>
      <c r="D17" s="107"/>
      <c r="E17" s="107"/>
      <c r="F17" s="107"/>
      <c r="G17" s="107"/>
      <c r="H17" s="107"/>
    </row>
    <row r="18" spans="1:8" ht="24.75" customHeight="1">
      <c r="A18" s="110"/>
      <c r="B18" s="107"/>
      <c r="C18" s="110" t="s">
        <v>125</v>
      </c>
      <c r="D18" s="113"/>
      <c r="E18" s="113"/>
      <c r="F18" s="113"/>
      <c r="G18" s="113"/>
      <c r="H18" s="107"/>
    </row>
    <row r="19" spans="1:34" ht="24.75" customHeight="1">
      <c r="A19" s="110"/>
      <c r="B19" s="117"/>
      <c r="C19" s="110"/>
      <c r="D19" s="107"/>
      <c r="E19" s="115"/>
      <c r="F19" s="115"/>
      <c r="G19" s="115"/>
      <c r="H19" s="115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1:34" ht="20.25" customHeight="1">
      <c r="A20" s="116" t="s">
        <v>31</v>
      </c>
      <c r="B20" s="107">
        <v>784.96</v>
      </c>
      <c r="C20" s="116" t="s">
        <v>32</v>
      </c>
      <c r="D20" s="107">
        <v>784.96</v>
      </c>
      <c r="E20" s="107">
        <v>784.96</v>
      </c>
      <c r="F20" s="107"/>
      <c r="G20" s="107"/>
      <c r="H20" s="107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1:34" ht="20.25" customHeight="1">
      <c r="A21" s="118"/>
      <c r="B21" s="119"/>
      <c r="C21" s="120"/>
      <c r="D21" s="120"/>
      <c r="E21" s="120"/>
      <c r="F21" s="120"/>
      <c r="G21" s="120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1"/>
  <sheetViews>
    <sheetView zoomScaleSheetLayoutView="100" zoomScalePageLayoutView="0" workbookViewId="0" topLeftCell="A4">
      <selection activeCell="A3" sqref="A3"/>
    </sheetView>
  </sheetViews>
  <sheetFormatPr defaultColWidth="7.00390625" defaultRowHeight="14.25"/>
  <cols>
    <col min="1" max="2" width="4.25390625" style="75" customWidth="1"/>
    <col min="3" max="3" width="15.625" style="75" customWidth="1"/>
    <col min="4" max="4" width="21.00390625" style="75" customWidth="1"/>
    <col min="5" max="5" width="6.25390625" style="75" customWidth="1"/>
    <col min="6" max="6" width="7.00390625" style="75" customWidth="1"/>
    <col min="7" max="7" width="6.375" style="75" customWidth="1"/>
    <col min="8" max="8" width="6.125" style="75" customWidth="1"/>
    <col min="9" max="9" width="6.25390625" style="75" customWidth="1"/>
    <col min="10" max="41" width="4.875" style="75" customWidth="1"/>
    <col min="42" max="253" width="8.00390625" style="75" customWidth="1"/>
    <col min="254" max="16384" width="7.00390625" style="75" customWidth="1"/>
  </cols>
  <sheetData>
    <row r="1" spans="1:41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O1" s="7" t="s">
        <v>126</v>
      </c>
    </row>
    <row r="2" spans="1:41" ht="19.5" customHeight="1">
      <c r="A2" s="169" t="s">
        <v>127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</row>
    <row r="3" spans="1:41" ht="19.5" customHeight="1">
      <c r="A3" s="78" t="s">
        <v>304</v>
      </c>
      <c r="B3" s="9"/>
      <c r="C3" s="9"/>
      <c r="D3" s="9"/>
      <c r="E3" s="6"/>
      <c r="F3" s="6"/>
      <c r="G3" s="6"/>
      <c r="H3" s="6"/>
      <c r="I3" s="6"/>
      <c r="J3" s="6"/>
      <c r="K3" s="6"/>
      <c r="L3" s="6"/>
      <c r="M3" s="6"/>
      <c r="N3" s="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O3" s="10" t="s">
        <v>5</v>
      </c>
    </row>
    <row r="4" spans="1:41" ht="19.5" customHeight="1">
      <c r="A4" s="193" t="s">
        <v>35</v>
      </c>
      <c r="B4" s="194"/>
      <c r="C4" s="194"/>
      <c r="D4" s="195"/>
      <c r="E4" s="201" t="s">
        <v>128</v>
      </c>
      <c r="F4" s="196" t="s">
        <v>129</v>
      </c>
      <c r="G4" s="197"/>
      <c r="H4" s="197"/>
      <c r="I4" s="197"/>
      <c r="J4" s="197"/>
      <c r="K4" s="197"/>
      <c r="L4" s="197"/>
      <c r="M4" s="197"/>
      <c r="N4" s="197"/>
      <c r="O4" s="198"/>
      <c r="P4" s="196" t="s">
        <v>130</v>
      </c>
      <c r="Q4" s="197"/>
      <c r="R4" s="197"/>
      <c r="S4" s="197"/>
      <c r="T4" s="197"/>
      <c r="U4" s="197"/>
      <c r="V4" s="197"/>
      <c r="W4" s="197"/>
      <c r="X4" s="197"/>
      <c r="Y4" s="198"/>
      <c r="Z4" s="196" t="s">
        <v>131</v>
      </c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8"/>
    </row>
    <row r="5" spans="1:41" ht="19.5" customHeight="1">
      <c r="A5" s="193" t="s">
        <v>46</v>
      </c>
      <c r="B5" s="195"/>
      <c r="C5" s="199" t="s">
        <v>47</v>
      </c>
      <c r="D5" s="200" t="s">
        <v>108</v>
      </c>
      <c r="E5" s="202"/>
      <c r="F5" s="204" t="s">
        <v>36</v>
      </c>
      <c r="G5" s="190" t="s">
        <v>132</v>
      </c>
      <c r="H5" s="191"/>
      <c r="I5" s="192"/>
      <c r="J5" s="190" t="s">
        <v>133</v>
      </c>
      <c r="K5" s="191"/>
      <c r="L5" s="192"/>
      <c r="M5" s="190" t="s">
        <v>134</v>
      </c>
      <c r="N5" s="191"/>
      <c r="O5" s="192"/>
      <c r="P5" s="206" t="s">
        <v>36</v>
      </c>
      <c r="Q5" s="190" t="s">
        <v>132</v>
      </c>
      <c r="R5" s="191"/>
      <c r="S5" s="192"/>
      <c r="T5" s="190" t="s">
        <v>133</v>
      </c>
      <c r="U5" s="191"/>
      <c r="V5" s="192"/>
      <c r="W5" s="190" t="s">
        <v>134</v>
      </c>
      <c r="X5" s="191"/>
      <c r="Y5" s="192"/>
      <c r="Z5" s="204" t="s">
        <v>36</v>
      </c>
      <c r="AA5" s="190" t="s">
        <v>132</v>
      </c>
      <c r="AB5" s="191"/>
      <c r="AC5" s="192"/>
      <c r="AD5" s="190" t="s">
        <v>133</v>
      </c>
      <c r="AE5" s="191"/>
      <c r="AF5" s="192"/>
      <c r="AG5" s="190" t="s">
        <v>134</v>
      </c>
      <c r="AH5" s="191"/>
      <c r="AI5" s="192"/>
      <c r="AJ5" s="190" t="s">
        <v>135</v>
      </c>
      <c r="AK5" s="191"/>
      <c r="AL5" s="192"/>
      <c r="AM5" s="190" t="s">
        <v>115</v>
      </c>
      <c r="AN5" s="191"/>
      <c r="AO5" s="192"/>
    </row>
    <row r="6" spans="1:41" ht="29.25" customHeight="1">
      <c r="A6" s="80" t="s">
        <v>56</v>
      </c>
      <c r="B6" s="80" t="s">
        <v>57</v>
      </c>
      <c r="C6" s="174"/>
      <c r="D6" s="174"/>
      <c r="E6" s="203"/>
      <c r="F6" s="205"/>
      <c r="G6" s="39" t="s">
        <v>51</v>
      </c>
      <c r="H6" s="86" t="s">
        <v>104</v>
      </c>
      <c r="I6" s="86" t="s">
        <v>105</v>
      </c>
      <c r="J6" s="39" t="s">
        <v>51</v>
      </c>
      <c r="K6" s="86" t="s">
        <v>104</v>
      </c>
      <c r="L6" s="86" t="s">
        <v>105</v>
      </c>
      <c r="M6" s="39" t="s">
        <v>51</v>
      </c>
      <c r="N6" s="86" t="s">
        <v>104</v>
      </c>
      <c r="O6" s="41" t="s">
        <v>105</v>
      </c>
      <c r="P6" s="205"/>
      <c r="Q6" s="100" t="s">
        <v>51</v>
      </c>
      <c r="R6" s="19" t="s">
        <v>104</v>
      </c>
      <c r="S6" s="19" t="s">
        <v>105</v>
      </c>
      <c r="T6" s="100" t="s">
        <v>51</v>
      </c>
      <c r="U6" s="19" t="s">
        <v>104</v>
      </c>
      <c r="V6" s="20" t="s">
        <v>105</v>
      </c>
      <c r="W6" s="17" t="s">
        <v>51</v>
      </c>
      <c r="X6" s="100" t="s">
        <v>104</v>
      </c>
      <c r="Y6" s="19" t="s">
        <v>105</v>
      </c>
      <c r="Z6" s="205"/>
      <c r="AA6" s="39" t="s">
        <v>51</v>
      </c>
      <c r="AB6" s="80" t="s">
        <v>104</v>
      </c>
      <c r="AC6" s="80" t="s">
        <v>105</v>
      </c>
      <c r="AD6" s="39" t="s">
        <v>51</v>
      </c>
      <c r="AE6" s="80" t="s">
        <v>104</v>
      </c>
      <c r="AF6" s="80" t="s">
        <v>105</v>
      </c>
      <c r="AG6" s="39" t="s">
        <v>51</v>
      </c>
      <c r="AH6" s="86" t="s">
        <v>104</v>
      </c>
      <c r="AI6" s="86" t="s">
        <v>105</v>
      </c>
      <c r="AJ6" s="39" t="s">
        <v>51</v>
      </c>
      <c r="AK6" s="86" t="s">
        <v>104</v>
      </c>
      <c r="AL6" s="86" t="s">
        <v>105</v>
      </c>
      <c r="AM6" s="39" t="s">
        <v>51</v>
      </c>
      <c r="AN6" s="86" t="s">
        <v>104</v>
      </c>
      <c r="AO6" s="86" t="s">
        <v>105</v>
      </c>
    </row>
    <row r="7" spans="1:41" ht="19.5" customHeight="1">
      <c r="A7" s="21"/>
      <c r="B7" s="21"/>
      <c r="C7" s="21" t="s">
        <v>136</v>
      </c>
      <c r="D7" s="21" t="s">
        <v>36</v>
      </c>
      <c r="E7" s="54">
        <f>E8+E9+E10+E11+E12+E13+E14+E15+E16+E17+E18+E19+E20+E21</f>
        <v>784.96</v>
      </c>
      <c r="F7" s="54">
        <f>F8+F9+F10+F11+F12+F13+F14+F15+F16+F17+F18+F19+F20+F21</f>
        <v>784.96</v>
      </c>
      <c r="G7" s="54">
        <f>G8+G9+G10+G11+G12+G13+G14+G15+G16+G17+G18+G19+G20+G21</f>
        <v>784.96</v>
      </c>
      <c r="H7" s="54">
        <f>H8+H9+H10+H11+H12+H13+H14+H15+H16+H17+H18+H19+H20+H21</f>
        <v>541.96</v>
      </c>
      <c r="I7" s="54">
        <f>I8+I9+I10+I11+I12+I13+I14+I15+I16+I17+I18+I19+I20+I21</f>
        <v>243</v>
      </c>
      <c r="J7" s="54">
        <f>J8+J9+J10+J12+J13+J14+J15+J16+J17+J18+J19+J20+J21</f>
        <v>0</v>
      </c>
      <c r="K7" s="54">
        <f>K8+K9+K10+K12+K13+K14+K15+K16+K17+K18+K19+K20+K21</f>
        <v>0</v>
      </c>
      <c r="L7" s="54">
        <f>L8+L9+L10+L12+L13+L14+L15+L16+L17+L18+L19+L20+L21</f>
        <v>0</v>
      </c>
      <c r="M7" s="54">
        <f>M8+M9+M10+M12+M13+M14+M15+M16+M17+M18+M19+M20+M21</f>
        <v>0</v>
      </c>
      <c r="N7" s="54">
        <f>N8+N9+N10+N12+N13+N14+N15+N16+N17+N18+N19+N20+N21</f>
        <v>0</v>
      </c>
      <c r="O7" s="22">
        <v>0</v>
      </c>
      <c r="P7" s="23">
        <f aca="true" t="shared" si="0" ref="P7:P21">SUM(Q7,T7,W7)</f>
        <v>0</v>
      </c>
      <c r="Q7" s="54">
        <f aca="true" t="shared" si="1" ref="Q7:Q21">SUM(R7:S7)</f>
        <v>0</v>
      </c>
      <c r="R7" s="54">
        <v>0</v>
      </c>
      <c r="S7" s="22">
        <v>0</v>
      </c>
      <c r="T7" s="54">
        <f aca="true" t="shared" si="2" ref="T7:T21">SUM(U7:V7)</f>
        <v>0</v>
      </c>
      <c r="U7" s="54">
        <v>0</v>
      </c>
      <c r="V7" s="54">
        <v>0</v>
      </c>
      <c r="W7" s="54">
        <f aca="true" t="shared" si="3" ref="W7:W21">SUM(X7:Y7)</f>
        <v>0</v>
      </c>
      <c r="X7" s="54">
        <v>0</v>
      </c>
      <c r="Y7" s="22">
        <v>0</v>
      </c>
      <c r="Z7" s="23">
        <f aca="true" t="shared" si="4" ref="Z7:Z21">SUM(AA7,AD7,AG7,AJ7,AM7)</f>
        <v>0</v>
      </c>
      <c r="AA7" s="54">
        <f aca="true" t="shared" si="5" ref="AA7:AA21">SUM(AB7:AC7)</f>
        <v>0</v>
      </c>
      <c r="AB7" s="54"/>
      <c r="AC7" s="22"/>
      <c r="AD7" s="54">
        <f aca="true" t="shared" si="6" ref="AD7:AD21">SUM(AE7:AF7)</f>
        <v>0</v>
      </c>
      <c r="AE7" s="54">
        <v>0</v>
      </c>
      <c r="AF7" s="22">
        <v>0</v>
      </c>
      <c r="AG7" s="54">
        <f aca="true" t="shared" si="7" ref="AG7:AG21">SUM(AH7:AI7)</f>
        <v>0</v>
      </c>
      <c r="AH7" s="54">
        <v>0</v>
      </c>
      <c r="AI7" s="22">
        <v>0</v>
      </c>
      <c r="AJ7" s="54">
        <f aca="true" t="shared" si="8" ref="AJ7:AJ21">SUM(AK7:AL7)</f>
        <v>0</v>
      </c>
      <c r="AK7" s="54">
        <v>0</v>
      </c>
      <c r="AL7" s="22">
        <v>0</v>
      </c>
      <c r="AM7" s="54">
        <f aca="true" t="shared" si="9" ref="AM7:AM21">SUM(AN7:AO7)</f>
        <v>0</v>
      </c>
      <c r="AN7" s="54">
        <v>0</v>
      </c>
      <c r="AO7" s="22">
        <v>0</v>
      </c>
    </row>
    <row r="8" spans="1:41" ht="19.5" customHeight="1">
      <c r="A8" s="21" t="s">
        <v>137</v>
      </c>
      <c r="B8" s="21" t="s">
        <v>60</v>
      </c>
      <c r="C8" s="21">
        <v>710101</v>
      </c>
      <c r="D8" s="21" t="s">
        <v>138</v>
      </c>
      <c r="E8" s="54">
        <f aca="true" t="shared" si="10" ref="E8:E21">SUM(F8,P8,Z8)</f>
        <v>126.18</v>
      </c>
      <c r="F8" s="54">
        <f aca="true" t="shared" si="11" ref="F8:F21">SUM(G8,J8,M8)</f>
        <v>126.18</v>
      </c>
      <c r="G8" s="54">
        <f aca="true" t="shared" si="12" ref="G8:G21">SUM(H8:I8)</f>
        <v>126.18</v>
      </c>
      <c r="H8" s="54">
        <v>126.18</v>
      </c>
      <c r="I8" s="22"/>
      <c r="J8" s="54">
        <f aca="true" t="shared" si="13" ref="J8:J21">SUM(K8:L8)</f>
        <v>0</v>
      </c>
      <c r="K8" s="54">
        <v>0</v>
      </c>
      <c r="L8" s="22">
        <v>0</v>
      </c>
      <c r="M8" s="54">
        <f aca="true" t="shared" si="14" ref="M8:M21">SUM(N8:O8)</f>
        <v>0</v>
      </c>
      <c r="N8" s="54">
        <v>0</v>
      </c>
      <c r="O8" s="22">
        <v>0</v>
      </c>
      <c r="P8" s="23">
        <f t="shared" si="0"/>
        <v>0</v>
      </c>
      <c r="Q8" s="54">
        <f t="shared" si="1"/>
        <v>0</v>
      </c>
      <c r="R8" s="54">
        <v>0</v>
      </c>
      <c r="S8" s="22">
        <v>0</v>
      </c>
      <c r="T8" s="54">
        <f t="shared" si="2"/>
        <v>0</v>
      </c>
      <c r="U8" s="54">
        <v>0</v>
      </c>
      <c r="V8" s="54">
        <v>0</v>
      </c>
      <c r="W8" s="54">
        <f t="shared" si="3"/>
        <v>0</v>
      </c>
      <c r="X8" s="54">
        <v>0</v>
      </c>
      <c r="Y8" s="22">
        <v>0</v>
      </c>
      <c r="Z8" s="23">
        <f t="shared" si="4"/>
        <v>0</v>
      </c>
      <c r="AA8" s="54">
        <f t="shared" si="5"/>
        <v>0</v>
      </c>
      <c r="AB8" s="54"/>
      <c r="AC8" s="22"/>
      <c r="AD8" s="54">
        <f t="shared" si="6"/>
        <v>0</v>
      </c>
      <c r="AE8" s="54">
        <v>0</v>
      </c>
      <c r="AF8" s="22">
        <v>0</v>
      </c>
      <c r="AG8" s="54">
        <f t="shared" si="7"/>
        <v>0</v>
      </c>
      <c r="AH8" s="54">
        <v>0</v>
      </c>
      <c r="AI8" s="22">
        <v>0</v>
      </c>
      <c r="AJ8" s="54">
        <f t="shared" si="8"/>
        <v>0</v>
      </c>
      <c r="AK8" s="54">
        <v>0</v>
      </c>
      <c r="AL8" s="22">
        <v>0</v>
      </c>
      <c r="AM8" s="54">
        <f t="shared" si="9"/>
        <v>0</v>
      </c>
      <c r="AN8" s="54">
        <v>0</v>
      </c>
      <c r="AO8" s="22">
        <v>0</v>
      </c>
    </row>
    <row r="9" spans="1:41" ht="19.5" customHeight="1">
      <c r="A9" s="21" t="s">
        <v>137</v>
      </c>
      <c r="B9" s="21" t="s">
        <v>62</v>
      </c>
      <c r="C9" s="21">
        <v>710101</v>
      </c>
      <c r="D9" s="21" t="s">
        <v>139</v>
      </c>
      <c r="E9" s="54">
        <f t="shared" si="10"/>
        <v>36</v>
      </c>
      <c r="F9" s="54">
        <f t="shared" si="11"/>
        <v>36</v>
      </c>
      <c r="G9" s="54">
        <f t="shared" si="12"/>
        <v>36</v>
      </c>
      <c r="H9" s="54">
        <v>36</v>
      </c>
      <c r="I9" s="22"/>
      <c r="J9" s="54">
        <f t="shared" si="13"/>
        <v>0</v>
      </c>
      <c r="K9" s="54">
        <v>0</v>
      </c>
      <c r="L9" s="22">
        <v>0</v>
      </c>
      <c r="M9" s="54">
        <f t="shared" si="14"/>
        <v>0</v>
      </c>
      <c r="N9" s="54">
        <v>0</v>
      </c>
      <c r="O9" s="22">
        <v>0</v>
      </c>
      <c r="P9" s="23">
        <f t="shared" si="0"/>
        <v>0</v>
      </c>
      <c r="Q9" s="54">
        <f t="shared" si="1"/>
        <v>0</v>
      </c>
      <c r="R9" s="54">
        <v>0</v>
      </c>
      <c r="S9" s="22">
        <v>0</v>
      </c>
      <c r="T9" s="54">
        <f t="shared" si="2"/>
        <v>0</v>
      </c>
      <c r="U9" s="54">
        <v>0</v>
      </c>
      <c r="V9" s="54">
        <v>0</v>
      </c>
      <c r="W9" s="54">
        <f t="shared" si="3"/>
        <v>0</v>
      </c>
      <c r="X9" s="54">
        <v>0</v>
      </c>
      <c r="Y9" s="22">
        <v>0</v>
      </c>
      <c r="Z9" s="23">
        <f t="shared" si="4"/>
        <v>0</v>
      </c>
      <c r="AA9" s="54">
        <f t="shared" si="5"/>
        <v>0</v>
      </c>
      <c r="AB9" s="54"/>
      <c r="AC9" s="22"/>
      <c r="AD9" s="54">
        <f t="shared" si="6"/>
        <v>0</v>
      </c>
      <c r="AE9" s="54">
        <v>0</v>
      </c>
      <c r="AF9" s="22">
        <v>0</v>
      </c>
      <c r="AG9" s="54">
        <f t="shared" si="7"/>
        <v>0</v>
      </c>
      <c r="AH9" s="54">
        <v>0</v>
      </c>
      <c r="AI9" s="22">
        <v>0</v>
      </c>
      <c r="AJ9" s="54">
        <f t="shared" si="8"/>
        <v>0</v>
      </c>
      <c r="AK9" s="54">
        <v>0</v>
      </c>
      <c r="AL9" s="22">
        <v>0</v>
      </c>
      <c r="AM9" s="54">
        <f t="shared" si="9"/>
        <v>0</v>
      </c>
      <c r="AN9" s="54">
        <v>0</v>
      </c>
      <c r="AO9" s="22">
        <v>0</v>
      </c>
    </row>
    <row r="10" spans="1:41" ht="19.5" customHeight="1">
      <c r="A10" s="21" t="s">
        <v>137</v>
      </c>
      <c r="B10" s="21" t="s">
        <v>64</v>
      </c>
      <c r="C10" s="21">
        <v>710101</v>
      </c>
      <c r="D10" s="21" t="s">
        <v>140</v>
      </c>
      <c r="E10" s="54">
        <f t="shared" si="10"/>
        <v>15.39</v>
      </c>
      <c r="F10" s="54">
        <f t="shared" si="11"/>
        <v>15.39</v>
      </c>
      <c r="G10" s="54">
        <f t="shared" si="12"/>
        <v>15.39</v>
      </c>
      <c r="H10" s="54">
        <v>15.39</v>
      </c>
      <c r="I10" s="22"/>
      <c r="J10" s="54">
        <f t="shared" si="13"/>
        <v>0</v>
      </c>
      <c r="K10" s="54">
        <v>0</v>
      </c>
      <c r="L10" s="22">
        <v>0</v>
      </c>
      <c r="M10" s="54">
        <f t="shared" si="14"/>
        <v>0</v>
      </c>
      <c r="N10" s="54">
        <v>0</v>
      </c>
      <c r="O10" s="22">
        <v>0</v>
      </c>
      <c r="P10" s="23">
        <f t="shared" si="0"/>
        <v>0</v>
      </c>
      <c r="Q10" s="54">
        <f t="shared" si="1"/>
        <v>0</v>
      </c>
      <c r="R10" s="54">
        <v>0</v>
      </c>
      <c r="S10" s="22">
        <v>0</v>
      </c>
      <c r="T10" s="54">
        <f t="shared" si="2"/>
        <v>0</v>
      </c>
      <c r="U10" s="54">
        <v>0</v>
      </c>
      <c r="V10" s="54">
        <v>0</v>
      </c>
      <c r="W10" s="54">
        <f t="shared" si="3"/>
        <v>0</v>
      </c>
      <c r="X10" s="54">
        <v>0</v>
      </c>
      <c r="Y10" s="22">
        <v>0</v>
      </c>
      <c r="Z10" s="23">
        <f t="shared" si="4"/>
        <v>0</v>
      </c>
      <c r="AA10" s="54">
        <f t="shared" si="5"/>
        <v>0</v>
      </c>
      <c r="AB10" s="54"/>
      <c r="AC10" s="22"/>
      <c r="AD10" s="54">
        <f t="shared" si="6"/>
        <v>0</v>
      </c>
      <c r="AE10" s="54">
        <v>0</v>
      </c>
      <c r="AF10" s="22">
        <v>0</v>
      </c>
      <c r="AG10" s="54">
        <f t="shared" si="7"/>
        <v>0</v>
      </c>
      <c r="AH10" s="54">
        <v>0</v>
      </c>
      <c r="AI10" s="22">
        <v>0</v>
      </c>
      <c r="AJ10" s="54">
        <f t="shared" si="8"/>
        <v>0</v>
      </c>
      <c r="AK10" s="54">
        <v>0</v>
      </c>
      <c r="AL10" s="22">
        <v>0</v>
      </c>
      <c r="AM10" s="54">
        <f t="shared" si="9"/>
        <v>0</v>
      </c>
      <c r="AN10" s="54">
        <v>0</v>
      </c>
      <c r="AO10" s="22">
        <v>0</v>
      </c>
    </row>
    <row r="11" spans="1:41" ht="19.5" customHeight="1">
      <c r="A11" s="147" t="s">
        <v>318</v>
      </c>
      <c r="B11" s="147" t="s">
        <v>319</v>
      </c>
      <c r="C11" s="21">
        <v>710101</v>
      </c>
      <c r="D11" s="147" t="s">
        <v>320</v>
      </c>
      <c r="E11" s="54">
        <f>SUM(F11,P11,Z11)</f>
        <v>2</v>
      </c>
      <c r="F11" s="54">
        <f>SUM(G11,J11,M11)</f>
        <v>2</v>
      </c>
      <c r="G11" s="54">
        <f>SUM(H11:I11)</f>
        <v>2</v>
      </c>
      <c r="H11" s="54">
        <v>2</v>
      </c>
      <c r="I11" s="22"/>
      <c r="J11" s="54">
        <f>SUM(K11:L11)</f>
        <v>0</v>
      </c>
      <c r="K11" s="54">
        <v>0</v>
      </c>
      <c r="L11" s="22">
        <v>0</v>
      </c>
      <c r="M11" s="54">
        <f>SUM(N11:O11)</f>
        <v>0</v>
      </c>
      <c r="N11" s="54">
        <v>0</v>
      </c>
      <c r="O11" s="22">
        <v>0</v>
      </c>
      <c r="P11" s="23">
        <f>SUM(Q11,T11,W11)</f>
        <v>0</v>
      </c>
      <c r="Q11" s="54">
        <f>SUM(R11:S11)</f>
        <v>0</v>
      </c>
      <c r="R11" s="54">
        <v>0</v>
      </c>
      <c r="S11" s="22">
        <v>0</v>
      </c>
      <c r="T11" s="54">
        <f>SUM(U11:V11)</f>
        <v>0</v>
      </c>
      <c r="U11" s="54">
        <v>0</v>
      </c>
      <c r="V11" s="54">
        <v>0</v>
      </c>
      <c r="W11" s="54">
        <f>SUM(X11:Y11)</f>
        <v>0</v>
      </c>
      <c r="X11" s="54">
        <v>0</v>
      </c>
      <c r="Y11" s="22">
        <v>0</v>
      </c>
      <c r="Z11" s="23">
        <f>SUM(AA11,AD11,AG11,AJ11,AM11)</f>
        <v>0</v>
      </c>
      <c r="AA11" s="54">
        <f>SUM(AB11:AC11)</f>
        <v>0</v>
      </c>
      <c r="AB11" s="54"/>
      <c r="AC11" s="22"/>
      <c r="AD11" s="54">
        <f>SUM(AE11:AF11)</f>
        <v>0</v>
      </c>
      <c r="AE11" s="54">
        <v>0</v>
      </c>
      <c r="AF11" s="22">
        <v>0</v>
      </c>
      <c r="AG11" s="54">
        <f>SUM(AH11:AI11)</f>
        <v>0</v>
      </c>
      <c r="AH11" s="54">
        <v>0</v>
      </c>
      <c r="AI11" s="22">
        <v>0</v>
      </c>
      <c r="AJ11" s="54">
        <f>SUM(AK11:AL11)</f>
        <v>0</v>
      </c>
      <c r="AK11" s="54">
        <v>0</v>
      </c>
      <c r="AL11" s="22">
        <v>0</v>
      </c>
      <c r="AM11" s="54">
        <f>SUM(AN11:AO11)</f>
        <v>0</v>
      </c>
      <c r="AN11" s="54">
        <v>0</v>
      </c>
      <c r="AO11" s="22">
        <v>0</v>
      </c>
    </row>
    <row r="12" spans="1:41" ht="19.5" customHeight="1">
      <c r="A12" s="21" t="s">
        <v>141</v>
      </c>
      <c r="B12" s="21" t="s">
        <v>60</v>
      </c>
      <c r="C12" s="21">
        <v>710101</v>
      </c>
      <c r="D12" s="21" t="s">
        <v>142</v>
      </c>
      <c r="E12" s="54">
        <f t="shared" si="10"/>
        <v>54.61</v>
      </c>
      <c r="F12" s="54">
        <f t="shared" si="11"/>
        <v>54.61</v>
      </c>
      <c r="G12" s="54">
        <f t="shared" si="12"/>
        <v>54.61</v>
      </c>
      <c r="H12" s="54">
        <v>54.61</v>
      </c>
      <c r="I12" s="22"/>
      <c r="J12" s="54">
        <f t="shared" si="13"/>
        <v>0</v>
      </c>
      <c r="K12" s="54">
        <v>0</v>
      </c>
      <c r="L12" s="22">
        <v>0</v>
      </c>
      <c r="M12" s="54">
        <f t="shared" si="14"/>
        <v>0</v>
      </c>
      <c r="N12" s="54">
        <v>0</v>
      </c>
      <c r="O12" s="22">
        <v>0</v>
      </c>
      <c r="P12" s="23">
        <f t="shared" si="0"/>
        <v>0</v>
      </c>
      <c r="Q12" s="54">
        <f t="shared" si="1"/>
        <v>0</v>
      </c>
      <c r="R12" s="54">
        <v>0</v>
      </c>
      <c r="S12" s="22">
        <v>0</v>
      </c>
      <c r="T12" s="54">
        <f t="shared" si="2"/>
        <v>0</v>
      </c>
      <c r="U12" s="54">
        <v>0</v>
      </c>
      <c r="V12" s="54">
        <v>0</v>
      </c>
      <c r="W12" s="54">
        <f t="shared" si="3"/>
        <v>0</v>
      </c>
      <c r="X12" s="54">
        <v>0</v>
      </c>
      <c r="Y12" s="22">
        <v>0</v>
      </c>
      <c r="Z12" s="23">
        <f t="shared" si="4"/>
        <v>0</v>
      </c>
      <c r="AA12" s="54">
        <f t="shared" si="5"/>
        <v>0</v>
      </c>
      <c r="AB12" s="54"/>
      <c r="AC12" s="22"/>
      <c r="AD12" s="54">
        <f t="shared" si="6"/>
        <v>0</v>
      </c>
      <c r="AE12" s="54">
        <v>0</v>
      </c>
      <c r="AF12" s="22">
        <v>0</v>
      </c>
      <c r="AG12" s="54">
        <f t="shared" si="7"/>
        <v>0</v>
      </c>
      <c r="AH12" s="54">
        <v>0</v>
      </c>
      <c r="AI12" s="22">
        <v>0</v>
      </c>
      <c r="AJ12" s="54">
        <f t="shared" si="8"/>
        <v>0</v>
      </c>
      <c r="AK12" s="54">
        <v>0</v>
      </c>
      <c r="AL12" s="22">
        <v>0</v>
      </c>
      <c r="AM12" s="54">
        <f t="shared" si="9"/>
        <v>0</v>
      </c>
      <c r="AN12" s="54">
        <v>0</v>
      </c>
      <c r="AO12" s="22">
        <v>0</v>
      </c>
    </row>
    <row r="13" spans="1:41" ht="19.5" customHeight="1">
      <c r="A13" s="21" t="s">
        <v>141</v>
      </c>
      <c r="B13" s="21" t="s">
        <v>62</v>
      </c>
      <c r="C13" s="21">
        <v>710101</v>
      </c>
      <c r="D13" s="21" t="s">
        <v>143</v>
      </c>
      <c r="E13" s="54">
        <f t="shared" si="10"/>
        <v>1.14</v>
      </c>
      <c r="F13" s="54">
        <f t="shared" si="11"/>
        <v>1.14</v>
      </c>
      <c r="G13" s="54">
        <f t="shared" si="12"/>
        <v>1.14</v>
      </c>
      <c r="H13" s="165">
        <v>1.14</v>
      </c>
      <c r="I13" s="22"/>
      <c r="J13" s="54">
        <f t="shared" si="13"/>
        <v>0</v>
      </c>
      <c r="K13" s="54">
        <v>0</v>
      </c>
      <c r="L13" s="22">
        <v>0</v>
      </c>
      <c r="M13" s="54">
        <f t="shared" si="14"/>
        <v>0</v>
      </c>
      <c r="N13" s="54">
        <v>0</v>
      </c>
      <c r="O13" s="22">
        <v>0</v>
      </c>
      <c r="P13" s="23">
        <f t="shared" si="0"/>
        <v>0</v>
      </c>
      <c r="Q13" s="54">
        <f t="shared" si="1"/>
        <v>0</v>
      </c>
      <c r="R13" s="54">
        <v>0</v>
      </c>
      <c r="S13" s="22">
        <v>0</v>
      </c>
      <c r="T13" s="54">
        <f t="shared" si="2"/>
        <v>0</v>
      </c>
      <c r="U13" s="54">
        <v>0</v>
      </c>
      <c r="V13" s="54">
        <v>0</v>
      </c>
      <c r="W13" s="54">
        <f t="shared" si="3"/>
        <v>0</v>
      </c>
      <c r="X13" s="54">
        <v>0</v>
      </c>
      <c r="Y13" s="22">
        <v>0</v>
      </c>
      <c r="Z13" s="23">
        <f t="shared" si="4"/>
        <v>0</v>
      </c>
      <c r="AA13" s="54">
        <f t="shared" si="5"/>
        <v>0</v>
      </c>
      <c r="AB13" s="54"/>
      <c r="AC13" s="22"/>
      <c r="AD13" s="54">
        <f t="shared" si="6"/>
        <v>0</v>
      </c>
      <c r="AE13" s="54">
        <v>0</v>
      </c>
      <c r="AF13" s="22">
        <v>0</v>
      </c>
      <c r="AG13" s="54">
        <f t="shared" si="7"/>
        <v>0</v>
      </c>
      <c r="AH13" s="54">
        <v>0</v>
      </c>
      <c r="AI13" s="22">
        <v>0</v>
      </c>
      <c r="AJ13" s="54">
        <f t="shared" si="8"/>
        <v>0</v>
      </c>
      <c r="AK13" s="54">
        <v>0</v>
      </c>
      <c r="AL13" s="22">
        <v>0</v>
      </c>
      <c r="AM13" s="54">
        <f t="shared" si="9"/>
        <v>0</v>
      </c>
      <c r="AN13" s="54">
        <v>0</v>
      </c>
      <c r="AO13" s="22">
        <v>0</v>
      </c>
    </row>
    <row r="14" spans="1:41" ht="19.5" customHeight="1">
      <c r="A14" s="21" t="s">
        <v>141</v>
      </c>
      <c r="B14" s="21" t="s">
        <v>64</v>
      </c>
      <c r="C14" s="21">
        <v>710101</v>
      </c>
      <c r="D14" s="21" t="s">
        <v>144</v>
      </c>
      <c r="E14" s="54">
        <f t="shared" si="10"/>
        <v>1.92</v>
      </c>
      <c r="F14" s="54">
        <f t="shared" si="11"/>
        <v>1.92</v>
      </c>
      <c r="G14" s="54">
        <f t="shared" si="12"/>
        <v>1.92</v>
      </c>
      <c r="H14" s="54">
        <v>1.92</v>
      </c>
      <c r="I14" s="22"/>
      <c r="J14" s="54">
        <f t="shared" si="13"/>
        <v>0</v>
      </c>
      <c r="K14" s="54">
        <v>0</v>
      </c>
      <c r="L14" s="22">
        <v>0</v>
      </c>
      <c r="M14" s="54">
        <f t="shared" si="14"/>
        <v>0</v>
      </c>
      <c r="N14" s="54">
        <v>0</v>
      </c>
      <c r="O14" s="22">
        <v>0</v>
      </c>
      <c r="P14" s="23">
        <f t="shared" si="0"/>
        <v>0</v>
      </c>
      <c r="Q14" s="54">
        <f t="shared" si="1"/>
        <v>0</v>
      </c>
      <c r="R14" s="54">
        <v>0</v>
      </c>
      <c r="S14" s="22">
        <v>0</v>
      </c>
      <c r="T14" s="54">
        <f t="shared" si="2"/>
        <v>0</v>
      </c>
      <c r="U14" s="54">
        <v>0</v>
      </c>
      <c r="V14" s="54">
        <v>0</v>
      </c>
      <c r="W14" s="54">
        <f t="shared" si="3"/>
        <v>0</v>
      </c>
      <c r="X14" s="54">
        <v>0</v>
      </c>
      <c r="Y14" s="22">
        <v>0</v>
      </c>
      <c r="Z14" s="23">
        <f t="shared" si="4"/>
        <v>0</v>
      </c>
      <c r="AA14" s="54">
        <f t="shared" si="5"/>
        <v>0</v>
      </c>
      <c r="AB14" s="54"/>
      <c r="AC14" s="22"/>
      <c r="AD14" s="54">
        <f t="shared" si="6"/>
        <v>0</v>
      </c>
      <c r="AE14" s="54">
        <v>0</v>
      </c>
      <c r="AF14" s="22">
        <v>0</v>
      </c>
      <c r="AG14" s="54">
        <f t="shared" si="7"/>
        <v>0</v>
      </c>
      <c r="AH14" s="54">
        <v>0</v>
      </c>
      <c r="AI14" s="22">
        <v>0</v>
      </c>
      <c r="AJ14" s="54">
        <f t="shared" si="8"/>
        <v>0</v>
      </c>
      <c r="AK14" s="54">
        <v>0</v>
      </c>
      <c r="AL14" s="22">
        <v>0</v>
      </c>
      <c r="AM14" s="54">
        <f t="shared" si="9"/>
        <v>0</v>
      </c>
      <c r="AN14" s="54">
        <v>0</v>
      </c>
      <c r="AO14" s="22">
        <v>0</v>
      </c>
    </row>
    <row r="15" spans="1:41" ht="19.5" customHeight="1">
      <c r="A15" s="21" t="s">
        <v>141</v>
      </c>
      <c r="B15" s="21" t="s">
        <v>83</v>
      </c>
      <c r="C15" s="21">
        <v>710101</v>
      </c>
      <c r="D15" s="21" t="s">
        <v>145</v>
      </c>
      <c r="E15" s="54">
        <f t="shared" si="10"/>
        <v>1.52</v>
      </c>
      <c r="F15" s="54">
        <f t="shared" si="11"/>
        <v>1.52</v>
      </c>
      <c r="G15" s="54">
        <f t="shared" si="12"/>
        <v>1.52</v>
      </c>
      <c r="H15" s="54">
        <v>1.52</v>
      </c>
      <c r="I15" s="22"/>
      <c r="J15" s="54">
        <f t="shared" si="13"/>
        <v>0</v>
      </c>
      <c r="K15" s="54">
        <v>0</v>
      </c>
      <c r="L15" s="22">
        <v>0</v>
      </c>
      <c r="M15" s="54">
        <f t="shared" si="14"/>
        <v>0</v>
      </c>
      <c r="N15" s="54">
        <v>0</v>
      </c>
      <c r="O15" s="22">
        <v>0</v>
      </c>
      <c r="P15" s="23">
        <f t="shared" si="0"/>
        <v>0</v>
      </c>
      <c r="Q15" s="54">
        <f t="shared" si="1"/>
        <v>0</v>
      </c>
      <c r="R15" s="54">
        <v>0</v>
      </c>
      <c r="S15" s="22">
        <v>0</v>
      </c>
      <c r="T15" s="54">
        <f t="shared" si="2"/>
        <v>0</v>
      </c>
      <c r="U15" s="54">
        <v>0</v>
      </c>
      <c r="V15" s="54">
        <v>0</v>
      </c>
      <c r="W15" s="54">
        <f t="shared" si="3"/>
        <v>0</v>
      </c>
      <c r="X15" s="54">
        <v>0</v>
      </c>
      <c r="Y15" s="22">
        <v>0</v>
      </c>
      <c r="Z15" s="23">
        <f t="shared" si="4"/>
        <v>0</v>
      </c>
      <c r="AA15" s="54">
        <f t="shared" si="5"/>
        <v>0</v>
      </c>
      <c r="AB15" s="54"/>
      <c r="AC15" s="22"/>
      <c r="AD15" s="54">
        <f t="shared" si="6"/>
        <v>0</v>
      </c>
      <c r="AE15" s="54">
        <v>0</v>
      </c>
      <c r="AF15" s="22">
        <v>0</v>
      </c>
      <c r="AG15" s="54">
        <f t="shared" si="7"/>
        <v>0</v>
      </c>
      <c r="AH15" s="54">
        <v>0</v>
      </c>
      <c r="AI15" s="22">
        <v>0</v>
      </c>
      <c r="AJ15" s="54">
        <f t="shared" si="8"/>
        <v>0</v>
      </c>
      <c r="AK15" s="54">
        <v>0</v>
      </c>
      <c r="AL15" s="22">
        <v>0</v>
      </c>
      <c r="AM15" s="54">
        <f t="shared" si="9"/>
        <v>0</v>
      </c>
      <c r="AN15" s="54">
        <v>0</v>
      </c>
      <c r="AO15" s="22">
        <v>0</v>
      </c>
    </row>
    <row r="16" spans="1:41" ht="19.5" customHeight="1">
      <c r="A16" s="21" t="s">
        <v>141</v>
      </c>
      <c r="B16" s="21" t="s">
        <v>66</v>
      </c>
      <c r="C16" s="21">
        <v>710101</v>
      </c>
      <c r="D16" s="21" t="s">
        <v>146</v>
      </c>
      <c r="E16" s="54">
        <f t="shared" si="10"/>
        <v>3</v>
      </c>
      <c r="F16" s="54">
        <f t="shared" si="11"/>
        <v>3</v>
      </c>
      <c r="G16" s="54">
        <f t="shared" si="12"/>
        <v>3</v>
      </c>
      <c r="H16" s="54">
        <v>3</v>
      </c>
      <c r="I16" s="22"/>
      <c r="J16" s="54">
        <f t="shared" si="13"/>
        <v>0</v>
      </c>
      <c r="K16" s="54">
        <v>0</v>
      </c>
      <c r="L16" s="22">
        <v>0</v>
      </c>
      <c r="M16" s="54">
        <f t="shared" si="14"/>
        <v>0</v>
      </c>
      <c r="N16" s="54">
        <v>0</v>
      </c>
      <c r="O16" s="22">
        <v>0</v>
      </c>
      <c r="P16" s="23">
        <f t="shared" si="0"/>
        <v>0</v>
      </c>
      <c r="Q16" s="54">
        <f t="shared" si="1"/>
        <v>0</v>
      </c>
      <c r="R16" s="54">
        <v>0</v>
      </c>
      <c r="S16" s="22">
        <v>0</v>
      </c>
      <c r="T16" s="54">
        <f t="shared" si="2"/>
        <v>0</v>
      </c>
      <c r="U16" s="54">
        <v>0</v>
      </c>
      <c r="V16" s="54">
        <v>0</v>
      </c>
      <c r="W16" s="54">
        <f t="shared" si="3"/>
        <v>0</v>
      </c>
      <c r="X16" s="54">
        <v>0</v>
      </c>
      <c r="Y16" s="22">
        <v>0</v>
      </c>
      <c r="Z16" s="23">
        <f t="shared" si="4"/>
        <v>0</v>
      </c>
      <c r="AA16" s="54">
        <f t="shared" si="5"/>
        <v>0</v>
      </c>
      <c r="AB16" s="54"/>
      <c r="AC16" s="22"/>
      <c r="AD16" s="54">
        <f t="shared" si="6"/>
        <v>0</v>
      </c>
      <c r="AE16" s="54">
        <v>0</v>
      </c>
      <c r="AF16" s="22">
        <v>0</v>
      </c>
      <c r="AG16" s="54">
        <f t="shared" si="7"/>
        <v>0</v>
      </c>
      <c r="AH16" s="54">
        <v>0</v>
      </c>
      <c r="AI16" s="22">
        <v>0</v>
      </c>
      <c r="AJ16" s="54">
        <f t="shared" si="8"/>
        <v>0</v>
      </c>
      <c r="AK16" s="54">
        <v>0</v>
      </c>
      <c r="AL16" s="22">
        <v>0</v>
      </c>
      <c r="AM16" s="54">
        <f t="shared" si="9"/>
        <v>0</v>
      </c>
      <c r="AN16" s="54">
        <v>0</v>
      </c>
      <c r="AO16" s="22">
        <v>0</v>
      </c>
    </row>
    <row r="17" spans="1:41" ht="19.5" customHeight="1">
      <c r="A17" s="21" t="s">
        <v>141</v>
      </c>
      <c r="B17" s="21" t="s">
        <v>70</v>
      </c>
      <c r="C17" s="21">
        <v>710101</v>
      </c>
      <c r="D17" s="21" t="s">
        <v>147</v>
      </c>
      <c r="E17" s="54">
        <f t="shared" si="10"/>
        <v>66.27</v>
      </c>
      <c r="F17" s="54">
        <f t="shared" si="11"/>
        <v>66.27</v>
      </c>
      <c r="G17" s="54">
        <f t="shared" si="12"/>
        <v>66.27</v>
      </c>
      <c r="H17" s="54">
        <v>0.27</v>
      </c>
      <c r="I17" s="22">
        <v>66</v>
      </c>
      <c r="J17" s="54">
        <f t="shared" si="13"/>
        <v>0</v>
      </c>
      <c r="K17" s="54">
        <v>0</v>
      </c>
      <c r="L17" s="22">
        <v>0</v>
      </c>
      <c r="M17" s="54">
        <f t="shared" si="14"/>
        <v>0</v>
      </c>
      <c r="N17" s="54">
        <v>0</v>
      </c>
      <c r="O17" s="22">
        <v>0</v>
      </c>
      <c r="P17" s="23">
        <f t="shared" si="0"/>
        <v>0</v>
      </c>
      <c r="Q17" s="54">
        <f t="shared" si="1"/>
        <v>0</v>
      </c>
      <c r="R17" s="54">
        <v>0</v>
      </c>
      <c r="S17" s="22">
        <v>0</v>
      </c>
      <c r="T17" s="54">
        <f t="shared" si="2"/>
        <v>0</v>
      </c>
      <c r="U17" s="54">
        <v>0</v>
      </c>
      <c r="V17" s="54">
        <v>0</v>
      </c>
      <c r="W17" s="54">
        <f t="shared" si="3"/>
        <v>0</v>
      </c>
      <c r="X17" s="54">
        <v>0</v>
      </c>
      <c r="Y17" s="22">
        <v>0</v>
      </c>
      <c r="Z17" s="23">
        <f t="shared" si="4"/>
        <v>0</v>
      </c>
      <c r="AA17" s="54">
        <f t="shared" si="5"/>
        <v>0</v>
      </c>
      <c r="AB17" s="54"/>
      <c r="AC17" s="22"/>
      <c r="AD17" s="54">
        <f t="shared" si="6"/>
        <v>0</v>
      </c>
      <c r="AE17" s="54">
        <v>0</v>
      </c>
      <c r="AF17" s="22">
        <v>0</v>
      </c>
      <c r="AG17" s="54">
        <f t="shared" si="7"/>
        <v>0</v>
      </c>
      <c r="AH17" s="54">
        <v>0</v>
      </c>
      <c r="AI17" s="22">
        <v>0</v>
      </c>
      <c r="AJ17" s="54">
        <f t="shared" si="8"/>
        <v>0</v>
      </c>
      <c r="AK17" s="54">
        <v>0</v>
      </c>
      <c r="AL17" s="22">
        <v>0</v>
      </c>
      <c r="AM17" s="54">
        <f t="shared" si="9"/>
        <v>0</v>
      </c>
      <c r="AN17" s="54">
        <v>0</v>
      </c>
      <c r="AO17" s="22">
        <v>0</v>
      </c>
    </row>
    <row r="18" spans="1:41" ht="19.5" customHeight="1">
      <c r="A18" s="21" t="s">
        <v>148</v>
      </c>
      <c r="B18" s="21" t="s">
        <v>60</v>
      </c>
      <c r="C18" s="21">
        <v>710101</v>
      </c>
      <c r="D18" s="21" t="s">
        <v>149</v>
      </c>
      <c r="E18" s="54">
        <f t="shared" si="10"/>
        <v>72.54</v>
      </c>
      <c r="F18" s="54">
        <f t="shared" si="11"/>
        <v>72.54</v>
      </c>
      <c r="G18" s="54">
        <f t="shared" si="12"/>
        <v>72.54</v>
      </c>
      <c r="H18" s="54">
        <v>72.54</v>
      </c>
      <c r="I18" s="22"/>
      <c r="J18" s="54">
        <f t="shared" si="13"/>
        <v>0</v>
      </c>
      <c r="K18" s="54">
        <v>0</v>
      </c>
      <c r="L18" s="22">
        <v>0</v>
      </c>
      <c r="M18" s="54">
        <f t="shared" si="14"/>
        <v>0</v>
      </c>
      <c r="N18" s="54">
        <v>0</v>
      </c>
      <c r="O18" s="22">
        <v>0</v>
      </c>
      <c r="P18" s="23">
        <f t="shared" si="0"/>
        <v>0</v>
      </c>
      <c r="Q18" s="54">
        <f t="shared" si="1"/>
        <v>0</v>
      </c>
      <c r="R18" s="54">
        <v>0</v>
      </c>
      <c r="S18" s="22">
        <v>0</v>
      </c>
      <c r="T18" s="54">
        <f t="shared" si="2"/>
        <v>0</v>
      </c>
      <c r="U18" s="54">
        <v>0</v>
      </c>
      <c r="V18" s="54">
        <v>0</v>
      </c>
      <c r="W18" s="54">
        <f t="shared" si="3"/>
        <v>0</v>
      </c>
      <c r="X18" s="54">
        <v>0</v>
      </c>
      <c r="Y18" s="22">
        <v>0</v>
      </c>
      <c r="Z18" s="23">
        <f t="shared" si="4"/>
        <v>0</v>
      </c>
      <c r="AA18" s="54">
        <f t="shared" si="5"/>
        <v>0</v>
      </c>
      <c r="AB18" s="54"/>
      <c r="AC18" s="22"/>
      <c r="AD18" s="54">
        <f t="shared" si="6"/>
        <v>0</v>
      </c>
      <c r="AE18" s="54">
        <v>0</v>
      </c>
      <c r="AF18" s="22">
        <v>0</v>
      </c>
      <c r="AG18" s="54">
        <f t="shared" si="7"/>
        <v>0</v>
      </c>
      <c r="AH18" s="54">
        <v>0</v>
      </c>
      <c r="AI18" s="22">
        <v>0</v>
      </c>
      <c r="AJ18" s="54">
        <f t="shared" si="8"/>
        <v>0</v>
      </c>
      <c r="AK18" s="54">
        <v>0</v>
      </c>
      <c r="AL18" s="22">
        <v>0</v>
      </c>
      <c r="AM18" s="54">
        <f t="shared" si="9"/>
        <v>0</v>
      </c>
      <c r="AN18" s="54">
        <v>0</v>
      </c>
      <c r="AO18" s="22">
        <v>0</v>
      </c>
    </row>
    <row r="19" spans="1:41" ht="19.5" customHeight="1">
      <c r="A19" s="21" t="s">
        <v>148</v>
      </c>
      <c r="B19" s="21" t="s">
        <v>62</v>
      </c>
      <c r="C19" s="21">
        <v>710101</v>
      </c>
      <c r="D19" s="21" t="s">
        <v>150</v>
      </c>
      <c r="E19" s="54">
        <f t="shared" si="10"/>
        <v>10.64</v>
      </c>
      <c r="F19" s="54">
        <f t="shared" si="11"/>
        <v>10.64</v>
      </c>
      <c r="G19" s="54">
        <f t="shared" si="12"/>
        <v>10.64</v>
      </c>
      <c r="H19" s="54">
        <v>10.64</v>
      </c>
      <c r="I19" s="22"/>
      <c r="J19" s="54">
        <f t="shared" si="13"/>
        <v>0</v>
      </c>
      <c r="K19" s="54">
        <v>0</v>
      </c>
      <c r="L19" s="22">
        <v>0</v>
      </c>
      <c r="M19" s="54">
        <f t="shared" si="14"/>
        <v>0</v>
      </c>
      <c r="N19" s="54">
        <v>0</v>
      </c>
      <c r="O19" s="22">
        <v>0</v>
      </c>
      <c r="P19" s="23">
        <f t="shared" si="0"/>
        <v>0</v>
      </c>
      <c r="Q19" s="54">
        <f t="shared" si="1"/>
        <v>0</v>
      </c>
      <c r="R19" s="54">
        <v>0</v>
      </c>
      <c r="S19" s="22">
        <v>0</v>
      </c>
      <c r="T19" s="54">
        <f t="shared" si="2"/>
        <v>0</v>
      </c>
      <c r="U19" s="54">
        <v>0</v>
      </c>
      <c r="V19" s="54">
        <v>0</v>
      </c>
      <c r="W19" s="54">
        <f t="shared" si="3"/>
        <v>0</v>
      </c>
      <c r="X19" s="54">
        <v>0</v>
      </c>
      <c r="Y19" s="22">
        <v>0</v>
      </c>
      <c r="Z19" s="23">
        <f t="shared" si="4"/>
        <v>0</v>
      </c>
      <c r="AA19" s="54">
        <f t="shared" si="5"/>
        <v>0</v>
      </c>
      <c r="AB19" s="54"/>
      <c r="AC19" s="22"/>
      <c r="AD19" s="54">
        <f t="shared" si="6"/>
        <v>0</v>
      </c>
      <c r="AE19" s="54">
        <v>0</v>
      </c>
      <c r="AF19" s="22">
        <v>0</v>
      </c>
      <c r="AG19" s="54">
        <f t="shared" si="7"/>
        <v>0</v>
      </c>
      <c r="AH19" s="54">
        <v>0</v>
      </c>
      <c r="AI19" s="22">
        <v>0</v>
      </c>
      <c r="AJ19" s="54">
        <f t="shared" si="8"/>
        <v>0</v>
      </c>
      <c r="AK19" s="54">
        <v>0</v>
      </c>
      <c r="AL19" s="22">
        <v>0</v>
      </c>
      <c r="AM19" s="54">
        <f t="shared" si="9"/>
        <v>0</v>
      </c>
      <c r="AN19" s="54">
        <v>0</v>
      </c>
      <c r="AO19" s="22">
        <v>0</v>
      </c>
    </row>
    <row r="20" spans="1:41" ht="19.5" customHeight="1">
      <c r="A20" s="21" t="s">
        <v>151</v>
      </c>
      <c r="B20" s="21" t="s">
        <v>60</v>
      </c>
      <c r="C20" s="21">
        <v>710101</v>
      </c>
      <c r="D20" s="21" t="s">
        <v>152</v>
      </c>
      <c r="E20" s="54">
        <f t="shared" si="10"/>
        <v>389.43</v>
      </c>
      <c r="F20" s="54">
        <f t="shared" si="11"/>
        <v>389.43</v>
      </c>
      <c r="G20" s="54">
        <f t="shared" si="12"/>
        <v>389.43</v>
      </c>
      <c r="H20" s="54">
        <v>212.43</v>
      </c>
      <c r="I20" s="22">
        <v>177</v>
      </c>
      <c r="J20" s="54">
        <f t="shared" si="13"/>
        <v>0</v>
      </c>
      <c r="K20" s="54">
        <v>0</v>
      </c>
      <c r="L20" s="22">
        <v>0</v>
      </c>
      <c r="M20" s="54">
        <f t="shared" si="14"/>
        <v>0</v>
      </c>
      <c r="N20" s="54">
        <v>0</v>
      </c>
      <c r="O20" s="22">
        <v>0</v>
      </c>
      <c r="P20" s="23">
        <f t="shared" si="0"/>
        <v>0</v>
      </c>
      <c r="Q20" s="54">
        <f t="shared" si="1"/>
        <v>0</v>
      </c>
      <c r="R20" s="54">
        <v>0</v>
      </c>
      <c r="S20" s="22">
        <v>0</v>
      </c>
      <c r="T20" s="54">
        <f t="shared" si="2"/>
        <v>0</v>
      </c>
      <c r="U20" s="54">
        <v>0</v>
      </c>
      <c r="V20" s="54">
        <v>0</v>
      </c>
      <c r="W20" s="54">
        <f t="shared" si="3"/>
        <v>0</v>
      </c>
      <c r="X20" s="54">
        <v>0</v>
      </c>
      <c r="Y20" s="22">
        <v>0</v>
      </c>
      <c r="Z20" s="23">
        <f t="shared" si="4"/>
        <v>0</v>
      </c>
      <c r="AA20" s="54">
        <f t="shared" si="5"/>
        <v>0</v>
      </c>
      <c r="AB20" s="54"/>
      <c r="AC20" s="22"/>
      <c r="AD20" s="54">
        <f t="shared" si="6"/>
        <v>0</v>
      </c>
      <c r="AE20" s="54">
        <v>0</v>
      </c>
      <c r="AF20" s="22">
        <v>0</v>
      </c>
      <c r="AG20" s="54">
        <f t="shared" si="7"/>
        <v>0</v>
      </c>
      <c r="AH20" s="54">
        <v>0</v>
      </c>
      <c r="AI20" s="22">
        <v>0</v>
      </c>
      <c r="AJ20" s="54">
        <f t="shared" si="8"/>
        <v>0</v>
      </c>
      <c r="AK20" s="54">
        <v>0</v>
      </c>
      <c r="AL20" s="22">
        <v>0</v>
      </c>
      <c r="AM20" s="54">
        <f t="shared" si="9"/>
        <v>0</v>
      </c>
      <c r="AN20" s="54">
        <v>0</v>
      </c>
      <c r="AO20" s="22">
        <v>0</v>
      </c>
    </row>
    <row r="21" spans="1:41" ht="19.5" customHeight="1">
      <c r="A21" s="21" t="s">
        <v>151</v>
      </c>
      <c r="B21" s="21" t="s">
        <v>70</v>
      </c>
      <c r="C21" s="21">
        <v>710101</v>
      </c>
      <c r="D21" s="21" t="s">
        <v>153</v>
      </c>
      <c r="E21" s="54">
        <f t="shared" si="10"/>
        <v>4.32</v>
      </c>
      <c r="F21" s="54">
        <f t="shared" si="11"/>
        <v>4.32</v>
      </c>
      <c r="G21" s="54">
        <f t="shared" si="12"/>
        <v>4.32</v>
      </c>
      <c r="H21" s="54">
        <v>4.32</v>
      </c>
      <c r="I21" s="22"/>
      <c r="J21" s="54">
        <f t="shared" si="13"/>
        <v>0</v>
      </c>
      <c r="K21" s="54">
        <v>0</v>
      </c>
      <c r="L21" s="22">
        <v>0</v>
      </c>
      <c r="M21" s="54">
        <f t="shared" si="14"/>
        <v>0</v>
      </c>
      <c r="N21" s="54">
        <v>0</v>
      </c>
      <c r="O21" s="22">
        <v>0</v>
      </c>
      <c r="P21" s="23">
        <f t="shared" si="0"/>
        <v>0</v>
      </c>
      <c r="Q21" s="54">
        <f t="shared" si="1"/>
        <v>0</v>
      </c>
      <c r="R21" s="54">
        <v>0</v>
      </c>
      <c r="S21" s="22">
        <v>0</v>
      </c>
      <c r="T21" s="54">
        <f t="shared" si="2"/>
        <v>0</v>
      </c>
      <c r="U21" s="54">
        <v>0</v>
      </c>
      <c r="V21" s="54">
        <v>0</v>
      </c>
      <c r="W21" s="54">
        <f t="shared" si="3"/>
        <v>0</v>
      </c>
      <c r="X21" s="54">
        <v>0</v>
      </c>
      <c r="Y21" s="22">
        <v>0</v>
      </c>
      <c r="Z21" s="23">
        <f t="shared" si="4"/>
        <v>0</v>
      </c>
      <c r="AA21" s="54">
        <f t="shared" si="5"/>
        <v>0</v>
      </c>
      <c r="AB21" s="54"/>
      <c r="AC21" s="22"/>
      <c r="AD21" s="54">
        <f t="shared" si="6"/>
        <v>0</v>
      </c>
      <c r="AE21" s="54">
        <v>0</v>
      </c>
      <c r="AF21" s="22">
        <v>0</v>
      </c>
      <c r="AG21" s="54">
        <f t="shared" si="7"/>
        <v>0</v>
      </c>
      <c r="AH21" s="54">
        <v>0</v>
      </c>
      <c r="AI21" s="22">
        <v>0</v>
      </c>
      <c r="AJ21" s="54">
        <f t="shared" si="8"/>
        <v>0</v>
      </c>
      <c r="AK21" s="54">
        <v>0</v>
      </c>
      <c r="AL21" s="22">
        <v>0</v>
      </c>
      <c r="AM21" s="54">
        <f t="shared" si="9"/>
        <v>0</v>
      </c>
      <c r="AN21" s="54">
        <v>0</v>
      </c>
      <c r="AO21" s="22">
        <v>0</v>
      </c>
    </row>
  </sheetData>
  <sheetProtection/>
  <mergeCells count="23">
    <mergeCell ref="E4:E6"/>
    <mergeCell ref="F5:F6"/>
    <mergeCell ref="P5:P6"/>
    <mergeCell ref="Z5:Z6"/>
    <mergeCell ref="T5:V5"/>
    <mergeCell ref="W5:Y5"/>
    <mergeCell ref="A2:AO2"/>
    <mergeCell ref="A4:D4"/>
    <mergeCell ref="F4:O4"/>
    <mergeCell ref="P4:Y4"/>
    <mergeCell ref="Z4:AO4"/>
    <mergeCell ref="A5:B5"/>
    <mergeCell ref="G5:I5"/>
    <mergeCell ref="AM5:AO5"/>
    <mergeCell ref="C5:C6"/>
    <mergeCell ref="D5:D6"/>
    <mergeCell ref="J5:L5"/>
    <mergeCell ref="M5:O5"/>
    <mergeCell ref="Q5:S5"/>
    <mergeCell ref="AD5:AF5"/>
    <mergeCell ref="AG5:AI5"/>
    <mergeCell ref="AJ5:AL5"/>
    <mergeCell ref="AA5:A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32"/>
  <sheetViews>
    <sheetView zoomScaleSheetLayoutView="100" zoomScalePageLayoutView="0" workbookViewId="0" topLeftCell="A4">
      <pane xSplit="8" ySplit="8" topLeftCell="S12" activePane="bottomRight" state="frozen"/>
      <selection pane="topLeft" activeCell="A4" sqref="A4"/>
      <selection pane="topRight" activeCell="I4" sqref="I4"/>
      <selection pane="bottomLeft" activeCell="A14" sqref="A14"/>
      <selection pane="bottomRight" activeCell="A8" sqref="A8:IV16"/>
    </sheetView>
  </sheetViews>
  <sheetFormatPr defaultColWidth="7.00390625" defaultRowHeight="14.25"/>
  <cols>
    <col min="1" max="1" width="3.625" style="75" customWidth="1"/>
    <col min="2" max="3" width="2.75390625" style="75" customWidth="1"/>
    <col min="4" max="4" width="39.50390625" style="75" customWidth="1"/>
    <col min="5" max="5" width="11.25390625" style="75" customWidth="1"/>
    <col min="6" max="6" width="9.125" style="75" customWidth="1"/>
    <col min="7" max="15" width="8.875" style="75" customWidth="1"/>
    <col min="16" max="19" width="6.875" style="75" customWidth="1"/>
    <col min="20" max="20" width="9.125" style="75" customWidth="1"/>
    <col min="21" max="113" width="6.875" style="75" customWidth="1"/>
    <col min="114" max="252" width="7.00390625" style="75" customWidth="1"/>
  </cols>
  <sheetData>
    <row r="1" spans="1:113" s="75" customFormat="1" ht="19.5" customHeight="1" hidden="1">
      <c r="A1" s="5"/>
      <c r="B1" s="6"/>
      <c r="C1" s="6"/>
      <c r="D1" s="6"/>
      <c r="DI1" s="7" t="s">
        <v>154</v>
      </c>
    </row>
    <row r="2" spans="1:113" s="75" customFormat="1" ht="14.25" customHeight="1" hidden="1">
      <c r="A2" s="169" t="s">
        <v>155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</row>
    <row r="3" spans="1:113" s="75" customFormat="1" ht="19.5" customHeight="1" hidden="1">
      <c r="A3" s="78" t="s">
        <v>304</v>
      </c>
      <c r="B3" s="8"/>
      <c r="C3" s="8"/>
      <c r="D3" s="8"/>
      <c r="F3" s="28"/>
      <c r="DI3" s="98" t="s">
        <v>5</v>
      </c>
    </row>
    <row r="4" spans="1:113" s="75" customFormat="1" ht="19.5" customHeight="1">
      <c r="A4" s="207" t="s">
        <v>35</v>
      </c>
      <c r="B4" s="208"/>
      <c r="C4" s="208"/>
      <c r="D4" s="209"/>
      <c r="E4" s="173" t="s">
        <v>36</v>
      </c>
      <c r="F4" s="196" t="s">
        <v>149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8"/>
      <c r="T4" s="196" t="s">
        <v>150</v>
      </c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  <c r="AV4" s="196" t="s">
        <v>156</v>
      </c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8"/>
      <c r="BH4" s="196" t="s">
        <v>157</v>
      </c>
      <c r="BI4" s="197"/>
      <c r="BJ4" s="197"/>
      <c r="BK4" s="197"/>
      <c r="BL4" s="198"/>
      <c r="BM4" s="196" t="s">
        <v>158</v>
      </c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8"/>
      <c r="BZ4" s="196" t="s">
        <v>159</v>
      </c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8"/>
      <c r="CR4" s="210" t="s">
        <v>160</v>
      </c>
      <c r="CS4" s="211"/>
      <c r="CT4" s="212"/>
      <c r="CU4" s="210" t="s">
        <v>161</v>
      </c>
      <c r="CV4" s="211"/>
      <c r="CW4" s="211"/>
      <c r="CX4" s="211"/>
      <c r="CY4" s="211"/>
      <c r="CZ4" s="212"/>
      <c r="DA4" s="210" t="s">
        <v>162</v>
      </c>
      <c r="DB4" s="211"/>
      <c r="DC4" s="212"/>
      <c r="DD4" s="196" t="s">
        <v>163</v>
      </c>
      <c r="DE4" s="197"/>
      <c r="DF4" s="197"/>
      <c r="DG4" s="197"/>
      <c r="DH4" s="197"/>
      <c r="DI4" s="198"/>
    </row>
    <row r="5" spans="1:113" s="75" customFormat="1" ht="19.5" customHeight="1">
      <c r="A5" s="193" t="s">
        <v>46</v>
      </c>
      <c r="B5" s="194"/>
      <c r="C5" s="195"/>
      <c r="D5" s="173" t="s">
        <v>164</v>
      </c>
      <c r="E5" s="172"/>
      <c r="F5" s="213" t="s">
        <v>51</v>
      </c>
      <c r="G5" s="213" t="s">
        <v>165</v>
      </c>
      <c r="H5" s="213" t="s">
        <v>166</v>
      </c>
      <c r="I5" s="213" t="s">
        <v>167</v>
      </c>
      <c r="J5" s="213" t="s">
        <v>168</v>
      </c>
      <c r="K5" s="213" t="s">
        <v>169</v>
      </c>
      <c r="L5" s="213" t="s">
        <v>170</v>
      </c>
      <c r="M5" s="213" t="s">
        <v>171</v>
      </c>
      <c r="N5" s="213" t="s">
        <v>172</v>
      </c>
      <c r="O5" s="213" t="s">
        <v>173</v>
      </c>
      <c r="P5" s="213" t="s">
        <v>174</v>
      </c>
      <c r="Q5" s="213" t="s">
        <v>140</v>
      </c>
      <c r="R5" s="213" t="s">
        <v>175</v>
      </c>
      <c r="S5" s="213" t="s">
        <v>176</v>
      </c>
      <c r="T5" s="213" t="s">
        <v>51</v>
      </c>
      <c r="U5" s="213" t="s">
        <v>177</v>
      </c>
      <c r="V5" s="213" t="s">
        <v>178</v>
      </c>
      <c r="W5" s="213" t="s">
        <v>179</v>
      </c>
      <c r="X5" s="213" t="s">
        <v>180</v>
      </c>
      <c r="Y5" s="213" t="s">
        <v>181</v>
      </c>
      <c r="Z5" s="213" t="s">
        <v>182</v>
      </c>
      <c r="AA5" s="213" t="s">
        <v>183</v>
      </c>
      <c r="AB5" s="213" t="s">
        <v>184</v>
      </c>
      <c r="AC5" s="213" t="s">
        <v>185</v>
      </c>
      <c r="AD5" s="213" t="s">
        <v>186</v>
      </c>
      <c r="AE5" s="213" t="s">
        <v>187</v>
      </c>
      <c r="AF5" s="213" t="s">
        <v>188</v>
      </c>
      <c r="AG5" s="213" t="s">
        <v>189</v>
      </c>
      <c r="AH5" s="213" t="s">
        <v>143</v>
      </c>
      <c r="AI5" s="213" t="s">
        <v>144</v>
      </c>
      <c r="AJ5" s="213" t="s">
        <v>145</v>
      </c>
      <c r="AK5" s="213" t="s">
        <v>190</v>
      </c>
      <c r="AL5" s="213" t="s">
        <v>191</v>
      </c>
      <c r="AM5" s="213" t="s">
        <v>192</v>
      </c>
      <c r="AN5" s="213" t="s">
        <v>193</v>
      </c>
      <c r="AO5" s="213" t="s">
        <v>194</v>
      </c>
      <c r="AP5" s="213" t="s">
        <v>195</v>
      </c>
      <c r="AQ5" s="213" t="s">
        <v>196</v>
      </c>
      <c r="AR5" s="213" t="s">
        <v>146</v>
      </c>
      <c r="AS5" s="213" t="s">
        <v>197</v>
      </c>
      <c r="AT5" s="213" t="s">
        <v>198</v>
      </c>
      <c r="AU5" s="213" t="s">
        <v>147</v>
      </c>
      <c r="AV5" s="213" t="s">
        <v>51</v>
      </c>
      <c r="AW5" s="213" t="s">
        <v>199</v>
      </c>
      <c r="AX5" s="213" t="s">
        <v>200</v>
      </c>
      <c r="AY5" s="213" t="s">
        <v>201</v>
      </c>
      <c r="AZ5" s="213" t="s">
        <v>202</v>
      </c>
      <c r="BA5" s="213" t="s">
        <v>203</v>
      </c>
      <c r="BB5" s="213" t="s">
        <v>204</v>
      </c>
      <c r="BC5" s="213" t="s">
        <v>205</v>
      </c>
      <c r="BD5" s="213" t="s">
        <v>206</v>
      </c>
      <c r="BE5" s="213" t="s">
        <v>207</v>
      </c>
      <c r="BF5" s="213" t="s">
        <v>208</v>
      </c>
      <c r="BG5" s="200" t="s">
        <v>209</v>
      </c>
      <c r="BH5" s="200" t="s">
        <v>51</v>
      </c>
      <c r="BI5" s="200" t="s">
        <v>210</v>
      </c>
      <c r="BJ5" s="200" t="s">
        <v>211</v>
      </c>
      <c r="BK5" s="200" t="s">
        <v>212</v>
      </c>
      <c r="BL5" s="200" t="s">
        <v>213</v>
      </c>
      <c r="BM5" s="213" t="s">
        <v>51</v>
      </c>
      <c r="BN5" s="213" t="s">
        <v>214</v>
      </c>
      <c r="BO5" s="213" t="s">
        <v>215</v>
      </c>
      <c r="BP5" s="213" t="s">
        <v>216</v>
      </c>
      <c r="BQ5" s="213" t="s">
        <v>217</v>
      </c>
      <c r="BR5" s="213" t="s">
        <v>218</v>
      </c>
      <c r="BS5" s="213" t="s">
        <v>219</v>
      </c>
      <c r="BT5" s="213" t="s">
        <v>220</v>
      </c>
      <c r="BU5" s="213" t="s">
        <v>221</v>
      </c>
      <c r="BV5" s="213" t="s">
        <v>222</v>
      </c>
      <c r="BW5" s="214" t="s">
        <v>223</v>
      </c>
      <c r="BX5" s="214" t="s">
        <v>224</v>
      </c>
      <c r="BY5" s="213" t="s">
        <v>225</v>
      </c>
      <c r="BZ5" s="213" t="s">
        <v>51</v>
      </c>
      <c r="CA5" s="213" t="s">
        <v>214</v>
      </c>
      <c r="CB5" s="213" t="s">
        <v>215</v>
      </c>
      <c r="CC5" s="213" t="s">
        <v>216</v>
      </c>
      <c r="CD5" s="213" t="s">
        <v>217</v>
      </c>
      <c r="CE5" s="213" t="s">
        <v>218</v>
      </c>
      <c r="CF5" s="213" t="s">
        <v>219</v>
      </c>
      <c r="CG5" s="213" t="s">
        <v>220</v>
      </c>
      <c r="CH5" s="213" t="s">
        <v>226</v>
      </c>
      <c r="CI5" s="213" t="s">
        <v>227</v>
      </c>
      <c r="CJ5" s="213" t="s">
        <v>228</v>
      </c>
      <c r="CK5" s="213" t="s">
        <v>229</v>
      </c>
      <c r="CL5" s="213" t="s">
        <v>221</v>
      </c>
      <c r="CM5" s="213" t="s">
        <v>222</v>
      </c>
      <c r="CN5" s="213" t="s">
        <v>230</v>
      </c>
      <c r="CO5" s="214" t="s">
        <v>223</v>
      </c>
      <c r="CP5" s="214" t="s">
        <v>224</v>
      </c>
      <c r="CQ5" s="213" t="s">
        <v>231</v>
      </c>
      <c r="CR5" s="214" t="s">
        <v>51</v>
      </c>
      <c r="CS5" s="214" t="s">
        <v>232</v>
      </c>
      <c r="CT5" s="213" t="s">
        <v>233</v>
      </c>
      <c r="CU5" s="214" t="s">
        <v>51</v>
      </c>
      <c r="CV5" s="214" t="s">
        <v>232</v>
      </c>
      <c r="CW5" s="213" t="s">
        <v>234</v>
      </c>
      <c r="CX5" s="214" t="s">
        <v>235</v>
      </c>
      <c r="CY5" s="214" t="s">
        <v>236</v>
      </c>
      <c r="CZ5" s="200" t="s">
        <v>233</v>
      </c>
      <c r="DA5" s="214" t="s">
        <v>51</v>
      </c>
      <c r="DB5" s="214" t="s">
        <v>162</v>
      </c>
      <c r="DC5" s="214" t="s">
        <v>237</v>
      </c>
      <c r="DD5" s="213" t="s">
        <v>51</v>
      </c>
      <c r="DE5" s="213" t="s">
        <v>238</v>
      </c>
      <c r="DF5" s="213" t="s">
        <v>239</v>
      </c>
      <c r="DG5" s="213" t="s">
        <v>237</v>
      </c>
      <c r="DH5" s="213" t="s">
        <v>240</v>
      </c>
      <c r="DI5" s="213" t="s">
        <v>163</v>
      </c>
    </row>
    <row r="6" spans="1:113" s="75" customFormat="1" ht="30.75" customHeight="1">
      <c r="A6" s="80" t="s">
        <v>56</v>
      </c>
      <c r="B6" s="86" t="s">
        <v>57</v>
      </c>
      <c r="C6" s="41" t="s">
        <v>58</v>
      </c>
      <c r="D6" s="174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4"/>
      <c r="BH6" s="174"/>
      <c r="BI6" s="174"/>
      <c r="BJ6" s="174"/>
      <c r="BK6" s="174"/>
      <c r="BL6" s="174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215"/>
      <c r="BX6" s="215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215"/>
      <c r="CP6" s="215"/>
      <c r="CQ6" s="179"/>
      <c r="CR6" s="215"/>
      <c r="CS6" s="215"/>
      <c r="CT6" s="179"/>
      <c r="CU6" s="215"/>
      <c r="CV6" s="215"/>
      <c r="CW6" s="179"/>
      <c r="CX6" s="215"/>
      <c r="CY6" s="215"/>
      <c r="CZ6" s="174"/>
      <c r="DA6" s="215"/>
      <c r="DB6" s="215"/>
      <c r="DC6" s="215"/>
      <c r="DD6" s="179"/>
      <c r="DE6" s="179"/>
      <c r="DF6" s="179"/>
      <c r="DG6" s="179"/>
      <c r="DH6" s="179"/>
      <c r="DI6" s="179"/>
    </row>
    <row r="7" spans="1:113" s="75" customFormat="1" ht="19.5" customHeight="1">
      <c r="A7" s="42" t="s">
        <v>136</v>
      </c>
      <c r="B7" s="42" t="s">
        <v>136</v>
      </c>
      <c r="C7" s="42" t="s">
        <v>136</v>
      </c>
      <c r="D7" s="42" t="s">
        <v>36</v>
      </c>
      <c r="E7" s="87">
        <f>SUM(E8:E31)</f>
        <v>784.96</v>
      </c>
      <c r="F7" s="87">
        <f>SUM(F8:F31)</f>
        <v>252.11</v>
      </c>
      <c r="G7" s="87">
        <f>SUM(G8:G31)</f>
        <v>106.92</v>
      </c>
      <c r="H7" s="87">
        <f>SUM(H8:H31)</f>
        <v>51.69</v>
      </c>
      <c r="I7" s="87">
        <f>SUM(I8:I31)</f>
        <v>0</v>
      </c>
      <c r="J7" s="87">
        <f>SUM(J8:J31)</f>
        <v>0</v>
      </c>
      <c r="K7" s="87">
        <f>SUM(K8:K31)</f>
        <v>19.020000000000003</v>
      </c>
      <c r="L7" s="87">
        <f>SUM(L8:L31)</f>
        <v>37.65</v>
      </c>
      <c r="M7" s="87">
        <f>SUM(M8:M31)</f>
        <v>0</v>
      </c>
      <c r="N7" s="87">
        <f>SUM(N8:N31)</f>
        <v>3.56</v>
      </c>
      <c r="O7" s="87">
        <f>SUM(O8:O31)</f>
        <v>8.29</v>
      </c>
      <c r="P7" s="87">
        <f>SUM(P8:P31)</f>
        <v>1.46</v>
      </c>
      <c r="Q7" s="87">
        <f>SUM(Q8:Q31)</f>
        <v>21.52</v>
      </c>
      <c r="R7" s="87">
        <f>SUM(R8:R31)</f>
        <v>0</v>
      </c>
      <c r="S7" s="87">
        <f>SUM(S8:S31)</f>
        <v>2</v>
      </c>
      <c r="T7" s="87">
        <f>SUM(T8:T31)</f>
        <v>139.10000000000002</v>
      </c>
      <c r="U7" s="87">
        <f>SUM(U8:U31)</f>
        <v>38.3</v>
      </c>
      <c r="V7" s="87">
        <f>SUM(V8:V31)</f>
        <v>0</v>
      </c>
      <c r="W7" s="87">
        <f>SUM(W8:W31)</f>
        <v>0</v>
      </c>
      <c r="X7" s="87">
        <f>SUM(X8:X31)</f>
        <v>0</v>
      </c>
      <c r="Y7" s="87">
        <f>SUM(Y8:Y31)</f>
        <v>0.27</v>
      </c>
      <c r="Z7" s="87">
        <f>SUM(Z8:Z31)</f>
        <v>1.8900000000000001</v>
      </c>
      <c r="AA7" s="87">
        <f>SUM(AA8:AA31)</f>
        <v>2.16</v>
      </c>
      <c r="AB7" s="87">
        <f>SUM(AB8:AB31)</f>
        <v>0</v>
      </c>
      <c r="AC7" s="87">
        <f>SUM(AC8:AC31)</f>
        <v>1.35</v>
      </c>
      <c r="AD7" s="87">
        <f>SUM(AD8:AD31)</f>
        <v>10.8</v>
      </c>
      <c r="AE7" s="87">
        <f>SUM(AE8:AE31)</f>
        <v>0</v>
      </c>
      <c r="AF7" s="87">
        <f>SUM(AF8:AF31)</f>
        <v>0</v>
      </c>
      <c r="AG7" s="87">
        <f>SUM(AG8:AG31)</f>
        <v>0</v>
      </c>
      <c r="AH7" s="87">
        <f>SUM(AH8:AH31)</f>
        <v>1.6199999999999999</v>
      </c>
      <c r="AI7" s="87">
        <f>SUM(AI8:AI31)</f>
        <v>2.69</v>
      </c>
      <c r="AJ7" s="87">
        <f>SUM(AJ8:AJ31)</f>
        <v>2.16</v>
      </c>
      <c r="AK7" s="87">
        <f>SUM(AK8:AK31)</f>
        <v>0</v>
      </c>
      <c r="AL7" s="87">
        <f>SUM(AL8:AL31)</f>
        <v>0</v>
      </c>
      <c r="AM7" s="87">
        <f>SUM(AM8:AM31)</f>
        <v>0</v>
      </c>
      <c r="AN7" s="87">
        <f>SUM(AN8:AN31)</f>
        <v>0</v>
      </c>
      <c r="AO7" s="87">
        <f>SUM(AO8:AO31)</f>
        <v>0</v>
      </c>
      <c r="AP7" s="87">
        <f>SUM(AP8:AP31)</f>
        <v>3.58</v>
      </c>
      <c r="AQ7" s="87">
        <f>SUM(AQ8:AQ31)</f>
        <v>5.01</v>
      </c>
      <c r="AR7" s="87">
        <f>SUM(AR8:AR31)</f>
        <v>3</v>
      </c>
      <c r="AS7" s="87">
        <f>SUM(AS8:AS31)</f>
        <v>0</v>
      </c>
      <c r="AT7" s="87">
        <f>SUM(AT8:AT31)</f>
        <v>0</v>
      </c>
      <c r="AU7" s="87">
        <f>SUM(AU8:AU31)</f>
        <v>66.27000000000001</v>
      </c>
      <c r="AV7" s="87">
        <f>SUM(AV8:AV31)</f>
        <v>393.75</v>
      </c>
      <c r="AW7" s="87">
        <f>SUM(AW8:AW31)</f>
        <v>0</v>
      </c>
      <c r="AX7" s="87">
        <f>SUM(AX8:AX31)</f>
        <v>0</v>
      </c>
      <c r="AY7" s="87">
        <f>SUM(AY8:AY31)</f>
        <v>0</v>
      </c>
      <c r="AZ7" s="87">
        <f>SUM(AZ8:AZ31)</f>
        <v>4.9</v>
      </c>
      <c r="BA7" s="87">
        <f>SUM(BA8:BA31)</f>
        <v>283.41999999999996</v>
      </c>
      <c r="BB7" s="87">
        <f>SUM(BB8:BB31)</f>
        <v>47.04</v>
      </c>
      <c r="BC7" s="87">
        <f>SUM(BC8:BC31)</f>
        <v>0</v>
      </c>
      <c r="BD7" s="87">
        <f>SUM(BD8:BD31)</f>
        <v>0</v>
      </c>
      <c r="BE7" s="87">
        <f>SUM(BE8:BE31)</f>
        <v>54.07</v>
      </c>
      <c r="BF7" s="87">
        <f>SUM(BF8:BF31)</f>
        <v>0</v>
      </c>
      <c r="BG7" s="87">
        <f>SUM(BG8:BG31)</f>
        <v>4.32</v>
      </c>
      <c r="BH7" s="87">
        <f>SUM(BH8:BH31)</f>
        <v>0</v>
      </c>
      <c r="BI7" s="87">
        <f>SUM(BI8:BI31)</f>
        <v>0</v>
      </c>
      <c r="BJ7" s="87">
        <f>SUM(BJ8:BJ31)</f>
        <v>0</v>
      </c>
      <c r="BK7" s="87">
        <f>SUM(BK8:BK31)</f>
        <v>0</v>
      </c>
      <c r="BL7" s="87">
        <f>SUM(BL8:BL31)</f>
        <v>0</v>
      </c>
      <c r="BM7" s="87">
        <f>SUM(BM8:BM31)</f>
        <v>0</v>
      </c>
      <c r="BN7" s="87">
        <f>SUM(BN8:BN31)</f>
        <v>0</v>
      </c>
      <c r="BO7" s="87">
        <f>SUM(BO8:BO31)</f>
        <v>0</v>
      </c>
      <c r="BP7" s="87">
        <f>SUM(BP8:BP31)</f>
        <v>0</v>
      </c>
      <c r="BQ7" s="87">
        <f>SUM(BQ8:BQ31)</f>
        <v>0</v>
      </c>
      <c r="BR7" s="87">
        <f>SUM(BR8:BR31)</f>
        <v>0</v>
      </c>
      <c r="BS7" s="87">
        <f>SUM(BS8:BS31)</f>
        <v>0</v>
      </c>
      <c r="BT7" s="87">
        <f>SUM(BT8:BT31)</f>
        <v>0</v>
      </c>
      <c r="BU7" s="87">
        <f>SUM(BU8:BU31)</f>
        <v>0</v>
      </c>
      <c r="BV7" s="87">
        <f>SUM(BV8:BV31)</f>
        <v>0</v>
      </c>
      <c r="BW7" s="87">
        <f>SUM(BW8:BW31)</f>
        <v>0</v>
      </c>
      <c r="BX7" s="87">
        <f>SUM(BX8:BX31)</f>
        <v>0</v>
      </c>
      <c r="BY7" s="87">
        <f>SUM(BY8:BY31)</f>
        <v>0</v>
      </c>
      <c r="BZ7" s="87">
        <f>SUM(BZ8:BZ31)</f>
        <v>0</v>
      </c>
      <c r="CA7" s="87">
        <f>SUM(CA8:CA31)</f>
        <v>0</v>
      </c>
      <c r="CB7" s="87">
        <f>SUM(CB8:CB31)</f>
        <v>0</v>
      </c>
      <c r="CC7" s="87">
        <f>SUM(CC8:CC31)</f>
        <v>0</v>
      </c>
      <c r="CD7" s="87">
        <f>SUM(CD8:CD31)</f>
        <v>0</v>
      </c>
      <c r="CE7" s="87">
        <f>SUM(CE8:CE31)</f>
        <v>0</v>
      </c>
      <c r="CF7" s="87">
        <f>SUM(CF8:CF31)</f>
        <v>0</v>
      </c>
      <c r="CG7" s="87">
        <f>SUM(CG8:CG31)</f>
        <v>0</v>
      </c>
      <c r="CH7" s="87">
        <f>SUM(CH8:CH31)</f>
        <v>0</v>
      </c>
      <c r="CI7" s="87">
        <f>SUM(CI8:CI31)</f>
        <v>0</v>
      </c>
      <c r="CJ7" s="87">
        <f>SUM(CJ8:CJ31)</f>
        <v>0</v>
      </c>
      <c r="CK7" s="87">
        <f>SUM(CK8:CK31)</f>
        <v>0</v>
      </c>
      <c r="CL7" s="87">
        <f>SUM(CL8:CL31)</f>
        <v>0</v>
      </c>
      <c r="CM7" s="87">
        <f>SUM(CM8:CM31)</f>
        <v>0</v>
      </c>
      <c r="CN7" s="87">
        <f>SUM(CN8:CN31)</f>
        <v>0</v>
      </c>
      <c r="CO7" s="87">
        <f>SUM(CO8:CO31)</f>
        <v>0</v>
      </c>
      <c r="CP7" s="87">
        <f>SUM(CP8:CP31)</f>
        <v>0</v>
      </c>
      <c r="CQ7" s="87">
        <f>SUM(CQ8:CQ31)</f>
        <v>0</v>
      </c>
      <c r="CR7" s="87">
        <f>SUM(CR8:CR31)</f>
        <v>0</v>
      </c>
      <c r="CS7" s="87">
        <f>SUM(CS8:CS31)</f>
        <v>0</v>
      </c>
      <c r="CT7" s="87">
        <f>SUM(CT8:CT31)</f>
        <v>0</v>
      </c>
      <c r="CU7" s="87">
        <f>SUM(CU8:CU31)</f>
        <v>0</v>
      </c>
      <c r="CV7" s="87">
        <f>SUM(CV8:CV31)</f>
        <v>0</v>
      </c>
      <c r="CW7" s="87">
        <f aca="true" t="shared" si="0" ref="CW7:DI7">SUM(CW8:CW31)</f>
        <v>0</v>
      </c>
      <c r="CX7" s="87">
        <f t="shared" si="0"/>
        <v>0</v>
      </c>
      <c r="CY7" s="87">
        <f t="shared" si="0"/>
        <v>0</v>
      </c>
      <c r="CZ7" s="87">
        <f t="shared" si="0"/>
        <v>0</v>
      </c>
      <c r="DA7" s="87">
        <f t="shared" si="0"/>
        <v>0</v>
      </c>
      <c r="DB7" s="87">
        <f t="shared" si="0"/>
        <v>0</v>
      </c>
      <c r="DC7" s="87">
        <f t="shared" si="0"/>
        <v>0</v>
      </c>
      <c r="DD7" s="87">
        <f t="shared" si="0"/>
        <v>0</v>
      </c>
      <c r="DE7" s="87">
        <f t="shared" si="0"/>
        <v>0</v>
      </c>
      <c r="DF7" s="87">
        <f t="shared" si="0"/>
        <v>0</v>
      </c>
      <c r="DG7" s="87">
        <f t="shared" si="0"/>
        <v>0</v>
      </c>
      <c r="DH7" s="87">
        <f t="shared" si="0"/>
        <v>0</v>
      </c>
      <c r="DI7" s="97">
        <f t="shared" si="0"/>
        <v>0</v>
      </c>
    </row>
    <row r="8" spans="1:113" s="243" customFormat="1" ht="19.5" customHeight="1">
      <c r="A8" s="238" t="s">
        <v>59</v>
      </c>
      <c r="B8" s="239" t="s">
        <v>60</v>
      </c>
      <c r="C8" s="239" t="s">
        <v>62</v>
      </c>
      <c r="D8" s="240" t="s">
        <v>63</v>
      </c>
      <c r="E8" s="241">
        <f aca="true" t="shared" si="1" ref="E8:E31">SUM(F8,T8,AV8,BH8,BM8,BZ8,CR8,CU8,DA8,DD8)</f>
        <v>2</v>
      </c>
      <c r="F8" s="241">
        <f>SUM(G8:S8)</f>
        <v>0</v>
      </c>
      <c r="G8" s="241"/>
      <c r="H8" s="241"/>
      <c r="I8" s="241"/>
      <c r="J8" s="241"/>
      <c r="K8" s="241"/>
      <c r="L8" s="241"/>
      <c r="M8" s="241"/>
      <c r="N8" s="241"/>
      <c r="O8" s="242"/>
      <c r="P8" s="242"/>
      <c r="Q8" s="242"/>
      <c r="R8" s="242"/>
      <c r="S8" s="242"/>
      <c r="T8" s="242">
        <f>SUM(U8:AU8)</f>
        <v>2</v>
      </c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>
        <v>2</v>
      </c>
      <c r="AV8" s="242">
        <f>SUM(AW8:BG8)</f>
        <v>0</v>
      </c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</row>
    <row r="9" spans="1:113" s="243" customFormat="1" ht="19.5" customHeight="1">
      <c r="A9" s="238" t="s">
        <v>59</v>
      </c>
      <c r="B9" s="244" t="s">
        <v>313</v>
      </c>
      <c r="C9" s="239" t="s">
        <v>60</v>
      </c>
      <c r="D9" s="240" t="s">
        <v>61</v>
      </c>
      <c r="E9" s="241">
        <f>SUM(F9,T9,AV9,BH9,BM9,BZ9,CR9,CU9,DA9,DD9)</f>
        <v>214.09</v>
      </c>
      <c r="F9" s="241">
        <f>SUM(G9:S9)</f>
        <v>131.47</v>
      </c>
      <c r="G9" s="241">
        <v>75.69</v>
      </c>
      <c r="H9" s="241">
        <v>50.48</v>
      </c>
      <c r="I9" s="241"/>
      <c r="J9" s="241"/>
      <c r="K9" s="241">
        <v>2.49</v>
      </c>
      <c r="L9" s="241"/>
      <c r="M9" s="241"/>
      <c r="N9" s="241"/>
      <c r="O9" s="242"/>
      <c r="P9" s="242">
        <v>0.81</v>
      </c>
      <c r="Q9" s="242"/>
      <c r="R9" s="242"/>
      <c r="S9" s="242">
        <v>2</v>
      </c>
      <c r="T9" s="242">
        <f>SUM(U9:AU9)</f>
        <v>28.58</v>
      </c>
      <c r="U9" s="242">
        <v>5.7</v>
      </c>
      <c r="V9" s="242"/>
      <c r="W9" s="242"/>
      <c r="X9" s="242"/>
      <c r="Y9" s="242">
        <v>0.19</v>
      </c>
      <c r="Z9" s="242">
        <v>1.33</v>
      </c>
      <c r="AA9" s="242">
        <v>2.16</v>
      </c>
      <c r="AB9" s="242"/>
      <c r="AC9" s="242">
        <v>0.95</v>
      </c>
      <c r="AD9" s="242">
        <v>7.6</v>
      </c>
      <c r="AE9" s="242"/>
      <c r="AF9" s="242"/>
      <c r="AG9" s="242"/>
      <c r="AH9" s="242">
        <v>1.14</v>
      </c>
      <c r="AI9" s="242"/>
      <c r="AJ9" s="242">
        <v>1.52</v>
      </c>
      <c r="AK9" s="242"/>
      <c r="AL9" s="242"/>
      <c r="AM9" s="242"/>
      <c r="AN9" s="242"/>
      <c r="AO9" s="242"/>
      <c r="AP9" s="242">
        <v>2.56</v>
      </c>
      <c r="AQ9" s="242">
        <v>2.43</v>
      </c>
      <c r="AR9" s="242">
        <v>3</v>
      </c>
      <c r="AS9" s="242"/>
      <c r="AT9" s="242"/>
      <c r="AU9" s="242"/>
      <c r="AV9" s="242">
        <f>SUM(AW9:BG9)</f>
        <v>54.04</v>
      </c>
      <c r="AW9" s="242"/>
      <c r="AX9" s="242"/>
      <c r="AY9" s="242"/>
      <c r="AZ9" s="242"/>
      <c r="BA9" s="242"/>
      <c r="BB9" s="242"/>
      <c r="BC9" s="242"/>
      <c r="BD9" s="242"/>
      <c r="BE9" s="242">
        <v>54.04</v>
      </c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</row>
    <row r="10" spans="1:113" s="243" customFormat="1" ht="19.5" customHeight="1">
      <c r="A10" s="240" t="s">
        <v>59</v>
      </c>
      <c r="B10" s="245" t="s">
        <v>64</v>
      </c>
      <c r="C10" s="245" t="s">
        <v>62</v>
      </c>
      <c r="D10" s="240" t="s">
        <v>65</v>
      </c>
      <c r="E10" s="241">
        <f t="shared" si="1"/>
        <v>45</v>
      </c>
      <c r="F10" s="241">
        <f aca="true" t="shared" si="2" ref="F10:F31">SUM(G10:S10)</f>
        <v>0</v>
      </c>
      <c r="G10" s="241"/>
      <c r="H10" s="241"/>
      <c r="I10" s="241"/>
      <c r="J10" s="241"/>
      <c r="K10" s="241"/>
      <c r="L10" s="241"/>
      <c r="M10" s="241"/>
      <c r="N10" s="241"/>
      <c r="O10" s="242"/>
      <c r="P10" s="242"/>
      <c r="Q10" s="242"/>
      <c r="R10" s="242"/>
      <c r="S10" s="242"/>
      <c r="T10" s="242">
        <f aca="true" t="shared" si="3" ref="T10:T31">SUM(U10:AU10)</f>
        <v>45</v>
      </c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>
        <v>45</v>
      </c>
      <c r="AV10" s="242">
        <f aca="true" t="shared" si="4" ref="AV10:AV31">SUM(AW10:BG10)</f>
        <v>0</v>
      </c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</row>
    <row r="11" spans="1:113" s="243" customFormat="1" ht="19.5" customHeight="1">
      <c r="A11" s="240" t="s">
        <v>59</v>
      </c>
      <c r="B11" s="245" t="s">
        <v>64</v>
      </c>
      <c r="C11" s="245" t="s">
        <v>66</v>
      </c>
      <c r="D11" s="240" t="s">
        <v>67</v>
      </c>
      <c r="E11" s="241">
        <f t="shared" si="1"/>
        <v>4</v>
      </c>
      <c r="F11" s="241">
        <f t="shared" si="2"/>
        <v>0</v>
      </c>
      <c r="G11" s="241"/>
      <c r="H11" s="241"/>
      <c r="I11" s="241"/>
      <c r="J11" s="241"/>
      <c r="K11" s="241"/>
      <c r="L11" s="241"/>
      <c r="M11" s="241"/>
      <c r="N11" s="241"/>
      <c r="O11" s="242"/>
      <c r="P11" s="242"/>
      <c r="Q11" s="242"/>
      <c r="R11" s="242"/>
      <c r="S11" s="242"/>
      <c r="T11" s="242">
        <f t="shared" si="3"/>
        <v>4</v>
      </c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>
        <v>4</v>
      </c>
      <c r="AV11" s="242">
        <f t="shared" si="4"/>
        <v>0</v>
      </c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</row>
    <row r="12" spans="1:113" s="243" customFormat="1" ht="19.5" customHeight="1">
      <c r="A12" s="240" t="s">
        <v>59</v>
      </c>
      <c r="B12" s="245" t="s">
        <v>71</v>
      </c>
      <c r="C12" s="245" t="s">
        <v>62</v>
      </c>
      <c r="D12" s="240" t="s">
        <v>72</v>
      </c>
      <c r="E12" s="241">
        <f t="shared" si="1"/>
        <v>2</v>
      </c>
      <c r="F12" s="241">
        <f t="shared" si="2"/>
        <v>0</v>
      </c>
      <c r="G12" s="241"/>
      <c r="H12" s="241"/>
      <c r="I12" s="241"/>
      <c r="J12" s="241"/>
      <c r="K12" s="241"/>
      <c r="L12" s="241"/>
      <c r="M12" s="241"/>
      <c r="N12" s="241"/>
      <c r="O12" s="242"/>
      <c r="P12" s="242"/>
      <c r="Q12" s="242"/>
      <c r="R12" s="242"/>
      <c r="S12" s="242"/>
      <c r="T12" s="242">
        <f t="shared" si="3"/>
        <v>2</v>
      </c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>
        <v>2</v>
      </c>
      <c r="AV12" s="242">
        <f t="shared" si="4"/>
        <v>0</v>
      </c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</row>
    <row r="13" spans="1:113" s="243" customFormat="1" ht="19.5" customHeight="1">
      <c r="A13" s="240" t="s">
        <v>59</v>
      </c>
      <c r="B13" s="245" t="s">
        <v>73</v>
      </c>
      <c r="C13" s="245" t="s">
        <v>62</v>
      </c>
      <c r="D13" s="240" t="s">
        <v>74</v>
      </c>
      <c r="E13" s="241">
        <f t="shared" si="1"/>
        <v>3</v>
      </c>
      <c r="F13" s="241">
        <f t="shared" si="2"/>
        <v>0</v>
      </c>
      <c r="G13" s="241"/>
      <c r="H13" s="241"/>
      <c r="I13" s="241"/>
      <c r="J13" s="241"/>
      <c r="K13" s="241"/>
      <c r="L13" s="241"/>
      <c r="M13" s="241"/>
      <c r="N13" s="241"/>
      <c r="O13" s="242"/>
      <c r="P13" s="242"/>
      <c r="Q13" s="242"/>
      <c r="R13" s="242"/>
      <c r="S13" s="242"/>
      <c r="T13" s="242">
        <f t="shared" si="3"/>
        <v>3</v>
      </c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>
        <v>3</v>
      </c>
      <c r="AV13" s="242">
        <f t="shared" si="4"/>
        <v>0</v>
      </c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</row>
    <row r="14" spans="1:113" s="243" customFormat="1" ht="19.5" customHeight="1">
      <c r="A14" s="240" t="s">
        <v>75</v>
      </c>
      <c r="B14" s="245" t="s">
        <v>66</v>
      </c>
      <c r="C14" s="245" t="s">
        <v>64</v>
      </c>
      <c r="D14" s="240" t="s">
        <v>76</v>
      </c>
      <c r="E14" s="241">
        <f t="shared" si="1"/>
        <v>2.69</v>
      </c>
      <c r="F14" s="241">
        <f t="shared" si="2"/>
        <v>0</v>
      </c>
      <c r="G14" s="241"/>
      <c r="H14" s="241"/>
      <c r="I14" s="241"/>
      <c r="J14" s="241"/>
      <c r="K14" s="241"/>
      <c r="L14" s="241"/>
      <c r="M14" s="241"/>
      <c r="N14" s="241"/>
      <c r="O14" s="242"/>
      <c r="P14" s="242"/>
      <c r="Q14" s="242"/>
      <c r="R14" s="242"/>
      <c r="S14" s="242"/>
      <c r="T14" s="242">
        <f t="shared" si="3"/>
        <v>2.69</v>
      </c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>
        <v>2.69</v>
      </c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>
        <f t="shared" si="4"/>
        <v>0</v>
      </c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</row>
    <row r="15" spans="1:113" s="243" customFormat="1" ht="19.5" customHeight="1">
      <c r="A15" s="240">
        <v>208</v>
      </c>
      <c r="B15" s="245" t="s">
        <v>77</v>
      </c>
      <c r="C15" s="245" t="s">
        <v>60</v>
      </c>
      <c r="D15" s="240" t="s">
        <v>78</v>
      </c>
      <c r="E15" s="241">
        <f t="shared" si="1"/>
        <v>13.66</v>
      </c>
      <c r="F15" s="241">
        <f t="shared" si="2"/>
        <v>0</v>
      </c>
      <c r="G15" s="241"/>
      <c r="H15" s="241"/>
      <c r="I15" s="241"/>
      <c r="J15" s="241"/>
      <c r="K15" s="241"/>
      <c r="L15" s="241"/>
      <c r="M15" s="241"/>
      <c r="N15" s="241"/>
      <c r="O15" s="242"/>
      <c r="P15" s="242"/>
      <c r="Q15" s="242"/>
      <c r="R15" s="242"/>
      <c r="S15" s="242"/>
      <c r="T15" s="242">
        <f t="shared" si="3"/>
        <v>1.76</v>
      </c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>
        <v>1.49</v>
      </c>
      <c r="AR15" s="242"/>
      <c r="AS15" s="242"/>
      <c r="AT15" s="242"/>
      <c r="AU15" s="242">
        <v>0.27</v>
      </c>
      <c r="AV15" s="242">
        <f t="shared" si="4"/>
        <v>11.9</v>
      </c>
      <c r="AW15" s="242"/>
      <c r="AX15" s="242"/>
      <c r="AY15" s="242"/>
      <c r="AZ15" s="242"/>
      <c r="BA15" s="242">
        <v>11.9</v>
      </c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</row>
    <row r="16" spans="1:113" s="243" customFormat="1" ht="19.5" customHeight="1">
      <c r="A16" s="240" t="s">
        <v>79</v>
      </c>
      <c r="B16" s="245" t="s">
        <v>77</v>
      </c>
      <c r="C16" s="245" t="s">
        <v>77</v>
      </c>
      <c r="D16" s="240" t="s">
        <v>80</v>
      </c>
      <c r="E16" s="241">
        <f t="shared" si="1"/>
        <v>37.65</v>
      </c>
      <c r="F16" s="241">
        <f t="shared" si="2"/>
        <v>37.65</v>
      </c>
      <c r="G16" s="241"/>
      <c r="H16" s="241"/>
      <c r="I16" s="241"/>
      <c r="J16" s="241"/>
      <c r="K16" s="241"/>
      <c r="L16" s="241">
        <v>37.65</v>
      </c>
      <c r="M16" s="241"/>
      <c r="N16" s="241"/>
      <c r="O16" s="242"/>
      <c r="P16" s="242"/>
      <c r="Q16" s="242"/>
      <c r="R16" s="242"/>
      <c r="S16" s="242"/>
      <c r="T16" s="242">
        <f t="shared" si="3"/>
        <v>0</v>
      </c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>
        <f t="shared" si="4"/>
        <v>0</v>
      </c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</row>
    <row r="17" spans="1:113" s="75" customFormat="1" ht="19.5" customHeight="1">
      <c r="A17" s="89" t="s">
        <v>79</v>
      </c>
      <c r="B17" s="82" t="s">
        <v>66</v>
      </c>
      <c r="C17" s="82" t="s">
        <v>60</v>
      </c>
      <c r="D17" s="89" t="s">
        <v>81</v>
      </c>
      <c r="E17" s="87">
        <f t="shared" si="1"/>
        <v>4.9</v>
      </c>
      <c r="F17" s="87">
        <f t="shared" si="2"/>
        <v>0</v>
      </c>
      <c r="G17" s="87"/>
      <c r="H17" s="87"/>
      <c r="I17" s="87"/>
      <c r="J17" s="87"/>
      <c r="K17" s="87"/>
      <c r="L17" s="87"/>
      <c r="M17" s="87"/>
      <c r="N17" s="87"/>
      <c r="O17" s="97"/>
      <c r="P17" s="97"/>
      <c r="Q17" s="97"/>
      <c r="R17" s="97"/>
      <c r="S17" s="97"/>
      <c r="T17" s="97">
        <f t="shared" si="3"/>
        <v>0</v>
      </c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>
        <f t="shared" si="4"/>
        <v>4.9</v>
      </c>
      <c r="AW17" s="166"/>
      <c r="AX17" s="166"/>
      <c r="AY17" s="166"/>
      <c r="AZ17" s="166">
        <v>4.9</v>
      </c>
      <c r="BA17" s="166"/>
      <c r="BB17" s="166"/>
      <c r="BC17" s="166"/>
      <c r="BD17" s="166"/>
      <c r="BE17" s="166"/>
      <c r="BF17" s="166"/>
      <c r="BG17" s="166"/>
      <c r="BH17" s="166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</row>
    <row r="18" spans="1:113" s="75" customFormat="1" ht="19.5" customHeight="1">
      <c r="A18" s="89" t="s">
        <v>79</v>
      </c>
      <c r="B18" s="82" t="s">
        <v>66</v>
      </c>
      <c r="C18" s="82" t="s">
        <v>64</v>
      </c>
      <c r="D18" s="89" t="s">
        <v>82</v>
      </c>
      <c r="E18" s="87">
        <f t="shared" si="1"/>
        <v>86.34</v>
      </c>
      <c r="F18" s="87">
        <f t="shared" si="2"/>
        <v>0</v>
      </c>
      <c r="G18" s="87"/>
      <c r="H18" s="87"/>
      <c r="I18" s="87"/>
      <c r="J18" s="87"/>
      <c r="K18" s="87"/>
      <c r="L18" s="87"/>
      <c r="M18" s="87"/>
      <c r="N18" s="87"/>
      <c r="O18" s="97"/>
      <c r="P18" s="97"/>
      <c r="Q18" s="97"/>
      <c r="R18" s="97"/>
      <c r="S18" s="97"/>
      <c r="T18" s="97">
        <f t="shared" si="3"/>
        <v>0</v>
      </c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>
        <f t="shared" si="4"/>
        <v>86.34</v>
      </c>
      <c r="AW18" s="166"/>
      <c r="AX18" s="166"/>
      <c r="AY18" s="166"/>
      <c r="AZ18" s="166"/>
      <c r="BA18" s="166">
        <v>86.34</v>
      </c>
      <c r="BB18" s="166"/>
      <c r="BC18" s="166"/>
      <c r="BD18" s="166"/>
      <c r="BE18" s="166"/>
      <c r="BF18" s="166"/>
      <c r="BG18" s="166"/>
      <c r="BH18" s="166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</row>
    <row r="19" spans="1:113" s="75" customFormat="1" ht="19.5" customHeight="1">
      <c r="A19" s="90" t="s">
        <v>79</v>
      </c>
      <c r="B19" s="91" t="s">
        <v>66</v>
      </c>
      <c r="C19" s="91" t="s">
        <v>83</v>
      </c>
      <c r="D19" s="90" t="s">
        <v>84</v>
      </c>
      <c r="E19" s="87">
        <f t="shared" si="1"/>
        <v>38.72</v>
      </c>
      <c r="F19" s="87">
        <f t="shared" si="2"/>
        <v>0</v>
      </c>
      <c r="G19" s="87"/>
      <c r="H19" s="87"/>
      <c r="I19" s="87"/>
      <c r="J19" s="87"/>
      <c r="K19" s="87"/>
      <c r="L19" s="87"/>
      <c r="M19" s="87"/>
      <c r="N19" s="87"/>
      <c r="O19" s="97"/>
      <c r="P19" s="97"/>
      <c r="Q19" s="97"/>
      <c r="R19" s="97"/>
      <c r="S19" s="97"/>
      <c r="T19" s="97">
        <f t="shared" si="3"/>
        <v>0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>
        <f t="shared" si="4"/>
        <v>38.72</v>
      </c>
      <c r="AW19" s="166"/>
      <c r="AX19" s="166"/>
      <c r="AY19" s="166"/>
      <c r="AZ19" s="166"/>
      <c r="BA19" s="166">
        <v>38.72</v>
      </c>
      <c r="BB19" s="166"/>
      <c r="BC19" s="166"/>
      <c r="BD19" s="166"/>
      <c r="BE19" s="166"/>
      <c r="BF19" s="166"/>
      <c r="BG19" s="166"/>
      <c r="BH19" s="166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</row>
    <row r="20" spans="1:113" s="75" customFormat="1" ht="19.5" customHeight="1">
      <c r="A20" s="88">
        <v>208</v>
      </c>
      <c r="B20" s="83" t="s">
        <v>85</v>
      </c>
      <c r="C20" s="83" t="s">
        <v>62</v>
      </c>
      <c r="D20" s="88" t="s">
        <v>86</v>
      </c>
      <c r="E20" s="87">
        <f t="shared" si="1"/>
        <v>42.24</v>
      </c>
      <c r="F20" s="87">
        <f t="shared" si="2"/>
        <v>0</v>
      </c>
      <c r="G20" s="87"/>
      <c r="H20" s="87"/>
      <c r="I20" s="87"/>
      <c r="J20" s="87"/>
      <c r="K20" s="87"/>
      <c r="L20" s="87"/>
      <c r="M20" s="87"/>
      <c r="N20" s="87"/>
      <c r="O20" s="97"/>
      <c r="P20" s="97"/>
      <c r="Q20" s="97"/>
      <c r="R20" s="97"/>
      <c r="S20" s="97"/>
      <c r="T20" s="97">
        <f t="shared" si="3"/>
        <v>0</v>
      </c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>
        <f t="shared" si="4"/>
        <v>42.24</v>
      </c>
      <c r="AW20" s="166"/>
      <c r="AX20" s="166"/>
      <c r="AY20" s="166"/>
      <c r="AZ20" s="166"/>
      <c r="BA20" s="166"/>
      <c r="BB20" s="166">
        <v>42.24</v>
      </c>
      <c r="BC20" s="166"/>
      <c r="BD20" s="166"/>
      <c r="BE20" s="166"/>
      <c r="BF20" s="166"/>
      <c r="BG20" s="166"/>
      <c r="BH20" s="166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</row>
    <row r="21" spans="1:113" s="75" customFormat="1" ht="19.5" customHeight="1">
      <c r="A21" s="92" t="s">
        <v>79</v>
      </c>
      <c r="B21" s="93" t="s">
        <v>87</v>
      </c>
      <c r="C21" s="93" t="s">
        <v>62</v>
      </c>
      <c r="D21" s="92" t="s">
        <v>88</v>
      </c>
      <c r="E21" s="87">
        <f t="shared" si="1"/>
        <v>4.8</v>
      </c>
      <c r="F21" s="87">
        <f t="shared" si="2"/>
        <v>0</v>
      </c>
      <c r="G21" s="87"/>
      <c r="H21" s="87"/>
      <c r="I21" s="87"/>
      <c r="J21" s="87"/>
      <c r="K21" s="87"/>
      <c r="L21" s="87"/>
      <c r="M21" s="87"/>
      <c r="N21" s="87"/>
      <c r="O21" s="97"/>
      <c r="P21" s="97"/>
      <c r="Q21" s="97"/>
      <c r="R21" s="97"/>
      <c r="S21" s="97"/>
      <c r="T21" s="97">
        <f t="shared" si="3"/>
        <v>0</v>
      </c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>
        <f t="shared" si="4"/>
        <v>4.8</v>
      </c>
      <c r="AW21" s="166"/>
      <c r="AX21" s="166"/>
      <c r="AY21" s="166"/>
      <c r="AZ21" s="166"/>
      <c r="BA21" s="166"/>
      <c r="BB21" s="166">
        <v>4.8</v>
      </c>
      <c r="BC21" s="166"/>
      <c r="BD21" s="166"/>
      <c r="BE21" s="166"/>
      <c r="BF21" s="166"/>
      <c r="BG21" s="166"/>
      <c r="BH21" s="166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</row>
    <row r="22" spans="1:113" s="75" customFormat="1" ht="19.5" customHeight="1">
      <c r="A22" s="92" t="s">
        <v>89</v>
      </c>
      <c r="B22" s="93" t="s">
        <v>71</v>
      </c>
      <c r="C22" s="93" t="s">
        <v>60</v>
      </c>
      <c r="D22" s="92" t="s">
        <v>90</v>
      </c>
      <c r="E22" s="87">
        <f t="shared" si="1"/>
        <v>8.29</v>
      </c>
      <c r="F22" s="87">
        <f t="shared" si="2"/>
        <v>8.29</v>
      </c>
      <c r="G22" s="87"/>
      <c r="H22" s="87"/>
      <c r="I22" s="87"/>
      <c r="J22" s="87"/>
      <c r="K22" s="87"/>
      <c r="L22" s="87"/>
      <c r="M22" s="87"/>
      <c r="N22" s="87"/>
      <c r="O22" s="97">
        <v>8.29</v>
      </c>
      <c r="P22" s="97"/>
      <c r="Q22" s="97"/>
      <c r="R22" s="97"/>
      <c r="S22" s="97"/>
      <c r="T22" s="97">
        <f t="shared" si="3"/>
        <v>0</v>
      </c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>
        <f t="shared" si="4"/>
        <v>0</v>
      </c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</row>
    <row r="23" spans="1:113" s="75" customFormat="1" ht="19.5" customHeight="1">
      <c r="A23" s="89" t="s">
        <v>89</v>
      </c>
      <c r="B23" s="82" t="s">
        <v>71</v>
      </c>
      <c r="C23" s="82" t="s">
        <v>62</v>
      </c>
      <c r="D23" s="89" t="s">
        <v>91</v>
      </c>
      <c r="E23" s="87">
        <f t="shared" si="1"/>
        <v>3.56</v>
      </c>
      <c r="F23" s="87">
        <f t="shared" si="2"/>
        <v>3.56</v>
      </c>
      <c r="G23" s="87"/>
      <c r="H23" s="87"/>
      <c r="I23" s="87"/>
      <c r="J23" s="87"/>
      <c r="K23" s="87"/>
      <c r="L23" s="87"/>
      <c r="M23" s="87"/>
      <c r="N23" s="87">
        <v>3.56</v>
      </c>
      <c r="O23" s="97"/>
      <c r="P23" s="97"/>
      <c r="Q23" s="97"/>
      <c r="R23" s="97"/>
      <c r="S23" s="97"/>
      <c r="T23" s="97">
        <f t="shared" si="3"/>
        <v>0</v>
      </c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>
        <f t="shared" si="4"/>
        <v>0</v>
      </c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</row>
    <row r="24" spans="1:113" s="75" customFormat="1" ht="19.5" customHeight="1">
      <c r="A24" s="89" t="s">
        <v>92</v>
      </c>
      <c r="B24" s="82" t="s">
        <v>60</v>
      </c>
      <c r="C24" s="82" t="s">
        <v>70</v>
      </c>
      <c r="D24" s="89" t="s">
        <v>93</v>
      </c>
      <c r="E24" s="87">
        <f t="shared" si="1"/>
        <v>15.84</v>
      </c>
      <c r="F24" s="87">
        <f t="shared" si="2"/>
        <v>0</v>
      </c>
      <c r="G24" s="87"/>
      <c r="H24" s="87"/>
      <c r="I24" s="87"/>
      <c r="J24" s="87"/>
      <c r="K24" s="87"/>
      <c r="L24" s="87"/>
      <c r="M24" s="87"/>
      <c r="N24" s="87"/>
      <c r="O24" s="97"/>
      <c r="P24" s="97"/>
      <c r="Q24" s="97"/>
      <c r="R24" s="97"/>
      <c r="S24" s="97"/>
      <c r="T24" s="97">
        <f t="shared" si="3"/>
        <v>3</v>
      </c>
      <c r="U24" s="97">
        <v>3</v>
      </c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>
        <f t="shared" si="4"/>
        <v>12.84</v>
      </c>
      <c r="AW24" s="166"/>
      <c r="AX24" s="166"/>
      <c r="AY24" s="166"/>
      <c r="AZ24" s="166"/>
      <c r="BA24" s="166">
        <v>12.84</v>
      </c>
      <c r="BB24" s="166"/>
      <c r="BC24" s="166"/>
      <c r="BD24" s="166"/>
      <c r="BE24" s="166"/>
      <c r="BF24" s="166"/>
      <c r="BG24" s="166"/>
      <c r="BH24" s="166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</row>
    <row r="25" spans="1:113" s="75" customFormat="1" ht="19.5" customHeight="1">
      <c r="A25" s="89" t="s">
        <v>92</v>
      </c>
      <c r="B25" s="82" t="s">
        <v>77</v>
      </c>
      <c r="C25" s="82" t="s">
        <v>60</v>
      </c>
      <c r="D25" s="89" t="s">
        <v>94</v>
      </c>
      <c r="E25" s="87">
        <f t="shared" si="1"/>
        <v>8</v>
      </c>
      <c r="F25" s="87">
        <f t="shared" si="2"/>
        <v>0</v>
      </c>
      <c r="G25" s="87"/>
      <c r="H25" s="87"/>
      <c r="I25" s="87"/>
      <c r="J25" s="87"/>
      <c r="K25" s="87"/>
      <c r="L25" s="87"/>
      <c r="M25" s="87"/>
      <c r="N25" s="87"/>
      <c r="O25" s="97"/>
      <c r="P25" s="97"/>
      <c r="Q25" s="97"/>
      <c r="R25" s="97"/>
      <c r="S25" s="97"/>
      <c r="T25" s="97">
        <f t="shared" si="3"/>
        <v>8</v>
      </c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>
        <v>8</v>
      </c>
      <c r="AV25" s="97">
        <f t="shared" si="4"/>
        <v>0</v>
      </c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</row>
    <row r="26" spans="1:113" s="75" customFormat="1" ht="19.5" customHeight="1">
      <c r="A26" s="232" t="s">
        <v>305</v>
      </c>
      <c r="B26" s="233" t="s">
        <v>306</v>
      </c>
      <c r="C26" s="233" t="s">
        <v>308</v>
      </c>
      <c r="D26" s="232" t="s">
        <v>312</v>
      </c>
      <c r="E26" s="87">
        <f>SUM(F26,T26,AV26,BH26,BM26,BZ26,CR26,CU26,DA26,DD26)</f>
        <v>61.74999999999999</v>
      </c>
      <c r="F26" s="87">
        <f>SUM(G26:S26)</f>
        <v>49.62</v>
      </c>
      <c r="G26" s="87">
        <v>31.23</v>
      </c>
      <c r="H26" s="87">
        <v>1.21</v>
      </c>
      <c r="I26" s="87"/>
      <c r="J26" s="87"/>
      <c r="K26" s="87">
        <v>16.53</v>
      </c>
      <c r="L26" s="87"/>
      <c r="M26" s="87"/>
      <c r="N26" s="87"/>
      <c r="O26" s="97"/>
      <c r="P26" s="97">
        <v>0.65</v>
      </c>
      <c r="Q26" s="97"/>
      <c r="R26" s="97"/>
      <c r="S26" s="97"/>
      <c r="T26" s="97">
        <f>SUM(U26:AU26)</f>
        <v>9.870000000000001</v>
      </c>
      <c r="U26" s="97">
        <v>2.4</v>
      </c>
      <c r="V26" s="97"/>
      <c r="W26" s="97"/>
      <c r="X26" s="97"/>
      <c r="Y26" s="97">
        <v>0.08</v>
      </c>
      <c r="Z26" s="97">
        <v>0.56</v>
      </c>
      <c r="AA26" s="97"/>
      <c r="AB26" s="97"/>
      <c r="AC26" s="97">
        <v>0.4</v>
      </c>
      <c r="AD26" s="97">
        <v>3.2</v>
      </c>
      <c r="AE26" s="97"/>
      <c r="AF26" s="97"/>
      <c r="AG26" s="97"/>
      <c r="AH26" s="97">
        <v>0.48</v>
      </c>
      <c r="AI26" s="97"/>
      <c r="AJ26" s="97">
        <v>0.64</v>
      </c>
      <c r="AK26" s="97"/>
      <c r="AL26" s="97"/>
      <c r="AM26" s="97"/>
      <c r="AN26" s="97"/>
      <c r="AO26" s="97"/>
      <c r="AP26" s="97">
        <v>1.02</v>
      </c>
      <c r="AQ26" s="97">
        <v>1.09</v>
      </c>
      <c r="AR26" s="97"/>
      <c r="AS26" s="97"/>
      <c r="AT26" s="97"/>
      <c r="AU26" s="97"/>
      <c r="AV26" s="97">
        <f>SUM(AW26:BG26)</f>
        <v>2.26</v>
      </c>
      <c r="AW26" s="166"/>
      <c r="AX26" s="166"/>
      <c r="AY26" s="166"/>
      <c r="AZ26" s="166"/>
      <c r="BA26" s="166">
        <v>2.23</v>
      </c>
      <c r="BB26" s="166"/>
      <c r="BC26" s="166"/>
      <c r="BD26" s="166"/>
      <c r="BE26" s="166">
        <v>0.03</v>
      </c>
      <c r="BF26" s="166"/>
      <c r="BG26" s="166"/>
      <c r="BH26" s="166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</row>
    <row r="27" spans="1:113" s="75" customFormat="1" ht="19.5" customHeight="1">
      <c r="A27" s="88" t="s">
        <v>95</v>
      </c>
      <c r="B27" s="83" t="s">
        <v>60</v>
      </c>
      <c r="C27" s="94">
        <v>99</v>
      </c>
      <c r="D27" s="95" t="s">
        <v>96</v>
      </c>
      <c r="E27" s="87">
        <f t="shared" si="1"/>
        <v>2.12</v>
      </c>
      <c r="F27" s="87">
        <f t="shared" si="2"/>
        <v>0</v>
      </c>
      <c r="G27" s="87"/>
      <c r="H27" s="87"/>
      <c r="I27" s="87"/>
      <c r="J27" s="87"/>
      <c r="K27" s="87"/>
      <c r="L27" s="87"/>
      <c r="M27" s="87"/>
      <c r="N27" s="87"/>
      <c r="O27" s="97"/>
      <c r="P27" s="97"/>
      <c r="Q27" s="97"/>
      <c r="R27" s="97"/>
      <c r="S27" s="97"/>
      <c r="T27" s="97">
        <f t="shared" si="3"/>
        <v>0.2</v>
      </c>
      <c r="U27" s="97">
        <v>0.2</v>
      </c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>
        <f t="shared" si="4"/>
        <v>1.92</v>
      </c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>
        <v>1.92</v>
      </c>
      <c r="BH27" s="166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</row>
    <row r="28" spans="1:113" s="75" customFormat="1" ht="19.5" customHeight="1">
      <c r="A28" s="96">
        <v>213</v>
      </c>
      <c r="B28" s="94" t="s">
        <v>62</v>
      </c>
      <c r="C28" s="94">
        <v>99</v>
      </c>
      <c r="D28" s="95" t="s">
        <v>97</v>
      </c>
      <c r="E28" s="87">
        <f t="shared" si="1"/>
        <v>2.4</v>
      </c>
      <c r="F28" s="87">
        <f t="shared" si="2"/>
        <v>0</v>
      </c>
      <c r="G28" s="87"/>
      <c r="H28" s="87"/>
      <c r="I28" s="87"/>
      <c r="J28" s="87"/>
      <c r="K28" s="87"/>
      <c r="L28" s="87"/>
      <c r="M28" s="87"/>
      <c r="N28" s="87"/>
      <c r="O28" s="97"/>
      <c r="P28" s="97"/>
      <c r="Q28" s="97"/>
      <c r="R28" s="97"/>
      <c r="S28" s="97"/>
      <c r="T28" s="97">
        <f t="shared" si="3"/>
        <v>0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>
        <f t="shared" si="4"/>
        <v>2.4</v>
      </c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>
        <v>2.4</v>
      </c>
      <c r="BH28" s="166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</row>
    <row r="29" spans="1:113" s="75" customFormat="1" ht="19.5" customHeight="1">
      <c r="A29" s="88" t="s">
        <v>95</v>
      </c>
      <c r="B29" s="234" t="s">
        <v>313</v>
      </c>
      <c r="C29" s="235" t="s">
        <v>315</v>
      </c>
      <c r="D29" s="236" t="s">
        <v>322</v>
      </c>
      <c r="E29" s="87">
        <f>SUM(F29,T29,AV29,BH29,BM29,BZ29,CR29,CU29,DA29,DD29)</f>
        <v>2</v>
      </c>
      <c r="F29" s="87">
        <f>SUM(G29:S29)</f>
        <v>0</v>
      </c>
      <c r="G29" s="87"/>
      <c r="H29" s="87"/>
      <c r="I29" s="87"/>
      <c r="J29" s="87"/>
      <c r="K29" s="87"/>
      <c r="L29" s="87"/>
      <c r="M29" s="87"/>
      <c r="N29" s="87"/>
      <c r="O29" s="97"/>
      <c r="P29" s="97"/>
      <c r="Q29" s="97"/>
      <c r="R29" s="97"/>
      <c r="S29" s="97"/>
      <c r="T29" s="97">
        <f>SUM(U29:AU29)</f>
        <v>2</v>
      </c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>
        <v>2</v>
      </c>
      <c r="AV29" s="97">
        <f>SUM(AW29:BG29)</f>
        <v>0</v>
      </c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</row>
    <row r="30" spans="1:113" s="75" customFormat="1" ht="19.5" customHeight="1">
      <c r="A30" s="96" t="s">
        <v>95</v>
      </c>
      <c r="B30" s="94" t="s">
        <v>98</v>
      </c>
      <c r="C30" s="94" t="s">
        <v>77</v>
      </c>
      <c r="D30" s="95" t="s">
        <v>99</v>
      </c>
      <c r="E30" s="87">
        <f t="shared" si="1"/>
        <v>158.39</v>
      </c>
      <c r="F30" s="87">
        <f t="shared" si="2"/>
        <v>0</v>
      </c>
      <c r="G30" s="87"/>
      <c r="H30" s="87"/>
      <c r="I30" s="87"/>
      <c r="J30" s="87"/>
      <c r="K30" s="87"/>
      <c r="L30" s="87"/>
      <c r="M30" s="87"/>
      <c r="N30" s="87"/>
      <c r="O30" s="97"/>
      <c r="P30" s="97"/>
      <c r="Q30" s="97"/>
      <c r="R30" s="97"/>
      <c r="S30" s="97"/>
      <c r="T30" s="97">
        <f t="shared" si="3"/>
        <v>27</v>
      </c>
      <c r="U30" s="97">
        <v>27</v>
      </c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>
        <f t="shared" si="4"/>
        <v>131.39</v>
      </c>
      <c r="AW30" s="166"/>
      <c r="AX30" s="166"/>
      <c r="AY30" s="166"/>
      <c r="AZ30" s="166"/>
      <c r="BA30" s="166">
        <v>131.39</v>
      </c>
      <c r="BB30" s="166"/>
      <c r="BC30" s="166"/>
      <c r="BD30" s="166"/>
      <c r="BE30" s="166"/>
      <c r="BF30" s="166"/>
      <c r="BG30" s="166"/>
      <c r="BH30" s="166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</row>
    <row r="31" spans="1:113" s="75" customFormat="1" ht="19.5" customHeight="1">
      <c r="A31" s="96" t="s">
        <v>100</v>
      </c>
      <c r="B31" s="94" t="s">
        <v>62</v>
      </c>
      <c r="C31" s="94" t="s">
        <v>60</v>
      </c>
      <c r="D31" s="95" t="s">
        <v>101</v>
      </c>
      <c r="E31" s="87">
        <f t="shared" si="1"/>
        <v>21.52</v>
      </c>
      <c r="F31" s="87">
        <f t="shared" si="2"/>
        <v>21.52</v>
      </c>
      <c r="G31" s="87"/>
      <c r="H31" s="87"/>
      <c r="I31" s="87"/>
      <c r="J31" s="87"/>
      <c r="K31" s="87"/>
      <c r="L31" s="87"/>
      <c r="M31" s="87"/>
      <c r="N31" s="87"/>
      <c r="O31" s="97"/>
      <c r="P31" s="97"/>
      <c r="Q31" s="97">
        <v>21.52</v>
      </c>
      <c r="R31" s="97"/>
      <c r="S31" s="97"/>
      <c r="T31" s="97">
        <f t="shared" si="3"/>
        <v>0</v>
      </c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>
        <f t="shared" si="4"/>
        <v>0</v>
      </c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</row>
    <row r="32" spans="49:252" ht="15.75"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6">
      <selection activeCell="E35" sqref="E35"/>
    </sheetView>
  </sheetViews>
  <sheetFormatPr defaultColWidth="7.00390625" defaultRowHeight="14.25"/>
  <cols>
    <col min="1" max="2" width="4.125" style="75" customWidth="1"/>
    <col min="3" max="3" width="6.875" style="75" customWidth="1"/>
    <col min="4" max="4" width="54.625" style="76" customWidth="1"/>
    <col min="5" max="7" width="16.375" style="75" customWidth="1"/>
    <col min="8" max="16384" width="7.00390625" style="75" customWidth="1"/>
  </cols>
  <sheetData>
    <row r="1" spans="1:7" ht="19.5" customHeight="1">
      <c r="A1" s="34"/>
      <c r="B1" s="34"/>
      <c r="C1" s="34"/>
      <c r="D1" s="77"/>
      <c r="E1" s="34"/>
      <c r="F1" s="34"/>
      <c r="G1" s="36" t="s">
        <v>241</v>
      </c>
    </row>
    <row r="2" spans="1:7" ht="25.5" customHeight="1">
      <c r="A2" s="169" t="s">
        <v>242</v>
      </c>
      <c r="B2" s="169"/>
      <c r="C2" s="169"/>
      <c r="D2" s="169"/>
      <c r="E2" s="169"/>
      <c r="F2" s="169"/>
      <c r="G2" s="169"/>
    </row>
    <row r="3" spans="1:7" ht="19.5" customHeight="1">
      <c r="A3" s="78" t="s">
        <v>304</v>
      </c>
      <c r="B3" s="9"/>
      <c r="C3" s="9"/>
      <c r="D3" s="79"/>
      <c r="E3" s="5"/>
      <c r="F3" s="5"/>
      <c r="G3" s="10" t="s">
        <v>5</v>
      </c>
    </row>
    <row r="4" spans="1:7" ht="19.5" customHeight="1">
      <c r="A4" s="193" t="s">
        <v>243</v>
      </c>
      <c r="B4" s="194"/>
      <c r="C4" s="194"/>
      <c r="D4" s="195"/>
      <c r="E4" s="216" t="s">
        <v>104</v>
      </c>
      <c r="F4" s="172"/>
      <c r="G4" s="172"/>
    </row>
    <row r="5" spans="1:7" ht="19.5" customHeight="1">
      <c r="A5" s="193" t="s">
        <v>46</v>
      </c>
      <c r="B5" s="195"/>
      <c r="C5" s="206" t="s">
        <v>47</v>
      </c>
      <c r="D5" s="199" t="s">
        <v>164</v>
      </c>
      <c r="E5" s="172" t="s">
        <v>36</v>
      </c>
      <c r="F5" s="177" t="s">
        <v>244</v>
      </c>
      <c r="G5" s="218" t="s">
        <v>245</v>
      </c>
    </row>
    <row r="6" spans="1:7" ht="33.75" customHeight="1">
      <c r="A6" s="80" t="s">
        <v>56</v>
      </c>
      <c r="B6" s="41" t="s">
        <v>57</v>
      </c>
      <c r="C6" s="205"/>
      <c r="D6" s="217"/>
      <c r="E6" s="179"/>
      <c r="F6" s="178"/>
      <c r="G6" s="215"/>
    </row>
    <row r="7" spans="1:7" ht="19.5" customHeight="1">
      <c r="A7" s="21" t="s">
        <v>136</v>
      </c>
      <c r="B7" s="42" t="s">
        <v>136</v>
      </c>
      <c r="C7" s="81" t="s">
        <v>136</v>
      </c>
      <c r="D7" s="82" t="s">
        <v>36</v>
      </c>
      <c r="E7" s="54">
        <f>SUM(E8:E31)</f>
        <v>541.9600000000002</v>
      </c>
      <c r="F7" s="54">
        <f>SUM(F8:F31)</f>
        <v>468.86</v>
      </c>
      <c r="G7" s="22">
        <f>SUM(G8:G31)</f>
        <v>73.10000000000001</v>
      </c>
    </row>
    <row r="8" spans="1:7" ht="19.5" customHeight="1">
      <c r="A8" s="42" t="s">
        <v>246</v>
      </c>
      <c r="B8" s="42" t="s">
        <v>60</v>
      </c>
      <c r="C8" s="247" t="s">
        <v>310</v>
      </c>
      <c r="D8" s="83" t="s">
        <v>165</v>
      </c>
      <c r="E8" s="54">
        <f>SUM(F8:G8)</f>
        <v>106.92</v>
      </c>
      <c r="F8" s="54">
        <v>106.92</v>
      </c>
      <c r="G8" s="22"/>
    </row>
    <row r="9" spans="1:7" ht="19.5" customHeight="1">
      <c r="A9" s="42" t="s">
        <v>246</v>
      </c>
      <c r="B9" s="42" t="s">
        <v>62</v>
      </c>
      <c r="C9" s="247" t="s">
        <v>310</v>
      </c>
      <c r="D9" s="84" t="s">
        <v>166</v>
      </c>
      <c r="E9" s="54">
        <f aca="true" t="shared" si="0" ref="E9:E31">SUM(F9:G9)</f>
        <v>51.7</v>
      </c>
      <c r="F9" s="54">
        <v>51.7</v>
      </c>
      <c r="G9" s="22"/>
    </row>
    <row r="10" spans="1:7" ht="19.5" customHeight="1">
      <c r="A10" s="42" t="s">
        <v>246</v>
      </c>
      <c r="B10" s="42" t="s">
        <v>98</v>
      </c>
      <c r="C10" s="247" t="s">
        <v>310</v>
      </c>
      <c r="D10" s="83" t="s">
        <v>169</v>
      </c>
      <c r="E10" s="54">
        <f t="shared" si="0"/>
        <v>19.02</v>
      </c>
      <c r="F10" s="54">
        <v>19.02</v>
      </c>
      <c r="G10" s="22"/>
    </row>
    <row r="11" spans="1:7" ht="19.5" customHeight="1">
      <c r="A11" s="42" t="s">
        <v>246</v>
      </c>
      <c r="B11" s="42" t="s">
        <v>66</v>
      </c>
      <c r="C11" s="247" t="s">
        <v>310</v>
      </c>
      <c r="D11" s="84" t="s">
        <v>170</v>
      </c>
      <c r="E11" s="54">
        <f t="shared" si="0"/>
        <v>37.65</v>
      </c>
      <c r="F11" s="54">
        <v>37.65</v>
      </c>
      <c r="G11" s="22"/>
    </row>
    <row r="12" spans="1:7" ht="19.5" customHeight="1">
      <c r="A12" s="42" t="s">
        <v>246</v>
      </c>
      <c r="B12" s="42" t="s">
        <v>247</v>
      </c>
      <c r="C12" s="247" t="s">
        <v>310</v>
      </c>
      <c r="D12" s="84" t="s">
        <v>172</v>
      </c>
      <c r="E12" s="54">
        <f t="shared" si="0"/>
        <v>11.85</v>
      </c>
      <c r="F12" s="54">
        <v>11.85</v>
      </c>
      <c r="G12" s="22"/>
    </row>
    <row r="13" spans="1:7" ht="19.5" customHeight="1">
      <c r="A13" s="42" t="s">
        <v>246</v>
      </c>
      <c r="B13" s="42" t="s">
        <v>248</v>
      </c>
      <c r="C13" s="247" t="s">
        <v>310</v>
      </c>
      <c r="D13" s="84" t="s">
        <v>174</v>
      </c>
      <c r="E13" s="54">
        <f t="shared" si="0"/>
        <v>1.45</v>
      </c>
      <c r="F13" s="54">
        <v>1.45</v>
      </c>
      <c r="G13" s="22"/>
    </row>
    <row r="14" spans="1:7" ht="19.5" customHeight="1">
      <c r="A14" s="42" t="s">
        <v>246</v>
      </c>
      <c r="B14" s="42" t="s">
        <v>249</v>
      </c>
      <c r="C14" s="247" t="s">
        <v>310</v>
      </c>
      <c r="D14" s="85" t="s">
        <v>140</v>
      </c>
      <c r="E14" s="54">
        <f t="shared" si="0"/>
        <v>21.52</v>
      </c>
      <c r="F14" s="54">
        <v>21.52</v>
      </c>
      <c r="G14" s="22"/>
    </row>
    <row r="15" spans="1:7" ht="19.5" customHeight="1">
      <c r="A15" s="247" t="s">
        <v>324</v>
      </c>
      <c r="B15" s="247" t="s">
        <v>325</v>
      </c>
      <c r="C15" s="247" t="s">
        <v>310</v>
      </c>
      <c r="D15" s="248" t="s">
        <v>326</v>
      </c>
      <c r="E15" s="54">
        <f t="shared" si="0"/>
        <v>2</v>
      </c>
      <c r="F15" s="54">
        <v>2</v>
      </c>
      <c r="G15" s="22"/>
    </row>
    <row r="16" spans="1:7" ht="19.5" customHeight="1">
      <c r="A16" s="42" t="s">
        <v>250</v>
      </c>
      <c r="B16" s="42" t="s">
        <v>60</v>
      </c>
      <c r="C16" s="247" t="s">
        <v>310</v>
      </c>
      <c r="D16" s="83" t="s">
        <v>177</v>
      </c>
      <c r="E16" s="54">
        <f t="shared" si="0"/>
        <v>38.3</v>
      </c>
      <c r="F16" s="54"/>
      <c r="G16" s="22">
        <v>38.3</v>
      </c>
    </row>
    <row r="17" spans="1:7" ht="19.5" customHeight="1">
      <c r="A17" s="42" t="s">
        <v>250</v>
      </c>
      <c r="B17" s="42" t="s">
        <v>77</v>
      </c>
      <c r="C17" s="247" t="s">
        <v>310</v>
      </c>
      <c r="D17" s="83" t="s">
        <v>181</v>
      </c>
      <c r="E17" s="54">
        <f t="shared" si="0"/>
        <v>0.27</v>
      </c>
      <c r="F17" s="54"/>
      <c r="G17" s="22">
        <v>0.27</v>
      </c>
    </row>
    <row r="18" spans="1:7" ht="19.5" customHeight="1">
      <c r="A18" s="42" t="s">
        <v>250</v>
      </c>
      <c r="B18" s="42" t="s">
        <v>83</v>
      </c>
      <c r="C18" s="247" t="s">
        <v>310</v>
      </c>
      <c r="D18" s="83" t="s">
        <v>182</v>
      </c>
      <c r="E18" s="54">
        <f t="shared" si="0"/>
        <v>1.89</v>
      </c>
      <c r="F18" s="54"/>
      <c r="G18" s="22">
        <v>1.89</v>
      </c>
    </row>
    <row r="19" spans="1:7" ht="19.5" customHeight="1">
      <c r="A19" s="42" t="s">
        <v>250</v>
      </c>
      <c r="B19" s="42" t="s">
        <v>98</v>
      </c>
      <c r="C19" s="247" t="s">
        <v>310</v>
      </c>
      <c r="D19" s="83" t="s">
        <v>183</v>
      </c>
      <c r="E19" s="54">
        <f t="shared" si="0"/>
        <v>2.16</v>
      </c>
      <c r="F19" s="54"/>
      <c r="G19" s="22">
        <v>2.16</v>
      </c>
    </row>
    <row r="20" spans="1:7" ht="19.5" customHeight="1">
      <c r="A20" s="42" t="s">
        <v>250</v>
      </c>
      <c r="B20" s="42" t="s">
        <v>251</v>
      </c>
      <c r="C20" s="247" t="s">
        <v>310</v>
      </c>
      <c r="D20" s="83" t="s">
        <v>185</v>
      </c>
      <c r="E20" s="54">
        <f t="shared" si="0"/>
        <v>1.35</v>
      </c>
      <c r="F20" s="54"/>
      <c r="G20" s="22">
        <v>1.35</v>
      </c>
    </row>
    <row r="21" spans="1:7" ht="19.5" customHeight="1">
      <c r="A21" s="42" t="s">
        <v>250</v>
      </c>
      <c r="B21" s="42" t="s">
        <v>71</v>
      </c>
      <c r="C21" s="247" t="s">
        <v>310</v>
      </c>
      <c r="D21" s="83" t="s">
        <v>186</v>
      </c>
      <c r="E21" s="54">
        <f t="shared" si="0"/>
        <v>10.8</v>
      </c>
      <c r="F21" s="54"/>
      <c r="G21" s="22">
        <v>10.8</v>
      </c>
    </row>
    <row r="22" spans="1:7" ht="19.5" customHeight="1">
      <c r="A22" s="42" t="s">
        <v>250</v>
      </c>
      <c r="B22" s="42" t="s">
        <v>252</v>
      </c>
      <c r="C22" s="247" t="s">
        <v>310</v>
      </c>
      <c r="D22" s="83" t="s">
        <v>143</v>
      </c>
      <c r="E22" s="54">
        <f t="shared" si="0"/>
        <v>1.62</v>
      </c>
      <c r="F22" s="54"/>
      <c r="G22" s="22">
        <v>1.62</v>
      </c>
    </row>
    <row r="23" spans="1:7" ht="19.5" customHeight="1">
      <c r="A23" s="42" t="s">
        <v>250</v>
      </c>
      <c r="B23" s="42" t="s">
        <v>253</v>
      </c>
      <c r="C23" s="247" t="s">
        <v>310</v>
      </c>
      <c r="D23" s="83" t="s">
        <v>144</v>
      </c>
      <c r="E23" s="54">
        <f t="shared" si="0"/>
        <v>2.68</v>
      </c>
      <c r="F23" s="54"/>
      <c r="G23" s="22">
        <v>2.68</v>
      </c>
    </row>
    <row r="24" spans="1:7" ht="19.5" customHeight="1">
      <c r="A24" s="42" t="s">
        <v>250</v>
      </c>
      <c r="B24" s="42" t="s">
        <v>254</v>
      </c>
      <c r="C24" s="247" t="s">
        <v>310</v>
      </c>
      <c r="D24" s="84" t="s">
        <v>145</v>
      </c>
      <c r="E24" s="54">
        <f t="shared" si="0"/>
        <v>2.16</v>
      </c>
      <c r="F24" s="54"/>
      <c r="G24" s="22">
        <v>2.16</v>
      </c>
    </row>
    <row r="25" spans="1:7" ht="19.5" customHeight="1">
      <c r="A25" s="42" t="s">
        <v>250</v>
      </c>
      <c r="B25" s="42" t="s">
        <v>255</v>
      </c>
      <c r="C25" s="247" t="s">
        <v>310</v>
      </c>
      <c r="D25" s="83" t="s">
        <v>195</v>
      </c>
      <c r="E25" s="54">
        <f t="shared" si="0"/>
        <v>3.59</v>
      </c>
      <c r="F25" s="54"/>
      <c r="G25" s="22">
        <v>3.59</v>
      </c>
    </row>
    <row r="26" spans="1:7" ht="19.5" customHeight="1">
      <c r="A26" s="42" t="s">
        <v>250</v>
      </c>
      <c r="B26" s="42" t="s">
        <v>256</v>
      </c>
      <c r="C26" s="247" t="s">
        <v>310</v>
      </c>
      <c r="D26" s="83" t="s">
        <v>196</v>
      </c>
      <c r="E26" s="54">
        <f t="shared" si="0"/>
        <v>5.01</v>
      </c>
      <c r="F26" s="54"/>
      <c r="G26" s="22">
        <v>5.01</v>
      </c>
    </row>
    <row r="27" spans="1:7" ht="19.5" customHeight="1">
      <c r="A27" s="42" t="s">
        <v>250</v>
      </c>
      <c r="B27" s="42" t="s">
        <v>73</v>
      </c>
      <c r="C27" s="247" t="s">
        <v>310</v>
      </c>
      <c r="D27" s="84" t="s">
        <v>146</v>
      </c>
      <c r="E27" s="54">
        <f t="shared" si="0"/>
        <v>3</v>
      </c>
      <c r="F27" s="54"/>
      <c r="G27" s="22">
        <v>3</v>
      </c>
    </row>
    <row r="28" spans="1:7" ht="19.5" customHeight="1">
      <c r="A28" s="42" t="s">
        <v>250</v>
      </c>
      <c r="B28" s="42" t="s">
        <v>70</v>
      </c>
      <c r="C28" s="247" t="s">
        <v>310</v>
      </c>
      <c r="D28" s="246" t="s">
        <v>323</v>
      </c>
      <c r="E28" s="54">
        <f t="shared" si="0"/>
        <v>0.27</v>
      </c>
      <c r="F28" s="54" t="s">
        <v>29</v>
      </c>
      <c r="G28" s="22">
        <v>0.27</v>
      </c>
    </row>
    <row r="29" spans="1:7" ht="18" customHeight="1">
      <c r="A29" s="42" t="s">
        <v>257</v>
      </c>
      <c r="B29" s="42" t="s">
        <v>77</v>
      </c>
      <c r="C29" s="247" t="s">
        <v>310</v>
      </c>
      <c r="D29" s="83" t="s">
        <v>203</v>
      </c>
      <c r="E29" s="54">
        <f t="shared" si="0"/>
        <v>158.36</v>
      </c>
      <c r="F29" s="54">
        <v>158.36</v>
      </c>
      <c r="G29" s="22"/>
    </row>
    <row r="30" spans="1:7" ht="18" customHeight="1">
      <c r="A30" s="42" t="s">
        <v>257</v>
      </c>
      <c r="B30" s="42" t="s">
        <v>251</v>
      </c>
      <c r="C30" s="247" t="s">
        <v>310</v>
      </c>
      <c r="D30" s="84" t="s">
        <v>207</v>
      </c>
      <c r="E30" s="54">
        <f t="shared" si="0"/>
        <v>54.07</v>
      </c>
      <c r="F30" s="54">
        <v>54.07</v>
      </c>
      <c r="G30" s="22"/>
    </row>
    <row r="31" spans="1:7" ht="18" customHeight="1">
      <c r="A31" s="42" t="s">
        <v>257</v>
      </c>
      <c r="B31" s="42" t="s">
        <v>70</v>
      </c>
      <c r="C31" s="247" t="s">
        <v>310</v>
      </c>
      <c r="D31" s="84" t="s">
        <v>153</v>
      </c>
      <c r="E31" s="54">
        <f t="shared" si="0"/>
        <v>4.32</v>
      </c>
      <c r="F31" s="54">
        <v>4.32</v>
      </c>
      <c r="G31" s="22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J29"/>
  <sheetViews>
    <sheetView zoomScalePageLayoutView="0" workbookViewId="0" topLeftCell="A16">
      <selection activeCell="G7" sqref="G7:G29"/>
    </sheetView>
  </sheetViews>
  <sheetFormatPr defaultColWidth="6.875" defaultRowHeight="12.75" customHeight="1"/>
  <cols>
    <col min="1" max="1" width="1.625" style="57" customWidth="1"/>
    <col min="2" max="2" width="7.25390625" style="57" customWidth="1"/>
    <col min="3" max="4" width="5.375" style="57" customWidth="1"/>
    <col min="5" max="5" width="13.25390625" style="57" customWidth="1"/>
    <col min="6" max="6" width="69.25390625" style="57" customWidth="1"/>
    <col min="7" max="7" width="18.75390625" style="58" customWidth="1"/>
    <col min="8" max="244" width="8.00390625" style="57" customWidth="1"/>
    <col min="245" max="16384" width="6.875" style="57" customWidth="1"/>
  </cols>
  <sheetData>
    <row r="1" spans="2:4" ht="25.5" customHeight="1">
      <c r="B1" s="219"/>
      <c r="C1" s="219"/>
      <c r="D1" s="219"/>
    </row>
    <row r="2" spans="2:244" ht="12" customHeight="1">
      <c r="B2" s="59"/>
      <c r="C2" s="60"/>
      <c r="D2" s="60"/>
      <c r="E2" s="60"/>
      <c r="F2" s="60"/>
      <c r="G2" s="61" t="s">
        <v>258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</row>
    <row r="3" spans="2:244" ht="19.5" customHeight="1">
      <c r="B3" s="220" t="s">
        <v>259</v>
      </c>
      <c r="C3" s="220"/>
      <c r="D3" s="220"/>
      <c r="E3" s="220"/>
      <c r="F3" s="220"/>
      <c r="G3" s="22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</row>
    <row r="4" spans="2:244" ht="19.5" customHeight="1">
      <c r="B4" s="8" t="s">
        <v>304</v>
      </c>
      <c r="C4" s="63"/>
      <c r="D4" s="63"/>
      <c r="E4" s="63"/>
      <c r="F4" s="63"/>
      <c r="G4" s="58" t="s">
        <v>5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</row>
    <row r="5" spans="2:244" s="56" customFormat="1" ht="19.5" customHeight="1">
      <c r="B5" s="64" t="s">
        <v>46</v>
      </c>
      <c r="C5" s="65"/>
      <c r="D5" s="65"/>
      <c r="E5" s="222" t="s">
        <v>47</v>
      </c>
      <c r="F5" s="224" t="s">
        <v>260</v>
      </c>
      <c r="G5" s="226" t="s">
        <v>49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</row>
    <row r="6" spans="2:244" ht="19.5" customHeight="1">
      <c r="B6" s="67" t="s">
        <v>56</v>
      </c>
      <c r="C6" s="68" t="s">
        <v>57</v>
      </c>
      <c r="D6" s="68" t="s">
        <v>58</v>
      </c>
      <c r="E6" s="223"/>
      <c r="F6" s="225"/>
      <c r="G6" s="227"/>
      <c r="H6" s="69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</row>
    <row r="7" spans="2:244" ht="21.75" customHeight="1">
      <c r="B7" s="70" t="s">
        <v>59</v>
      </c>
      <c r="C7" s="70" t="s">
        <v>60</v>
      </c>
      <c r="D7" s="70" t="s">
        <v>62</v>
      </c>
      <c r="E7" s="71">
        <v>710101</v>
      </c>
      <c r="F7" s="68" t="s">
        <v>63</v>
      </c>
      <c r="G7" s="72">
        <v>2</v>
      </c>
      <c r="H7" s="69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</row>
    <row r="8" spans="2:7" ht="21.75" customHeight="1">
      <c r="B8" s="70" t="s">
        <v>59</v>
      </c>
      <c r="C8" s="70" t="s">
        <v>71</v>
      </c>
      <c r="D8" s="70" t="s">
        <v>62</v>
      </c>
      <c r="E8" s="71">
        <v>710101</v>
      </c>
      <c r="F8" s="68" t="s">
        <v>261</v>
      </c>
      <c r="G8" s="72">
        <v>2</v>
      </c>
    </row>
    <row r="9" spans="2:7" ht="21.75" customHeight="1">
      <c r="B9" s="70" t="s">
        <v>59</v>
      </c>
      <c r="C9" s="70" t="s">
        <v>64</v>
      </c>
      <c r="D9" s="70" t="s">
        <v>62</v>
      </c>
      <c r="E9" s="71">
        <v>710101</v>
      </c>
      <c r="F9" s="73" t="s">
        <v>262</v>
      </c>
      <c r="G9" s="74">
        <v>2</v>
      </c>
    </row>
    <row r="10" spans="2:7" ht="21.75" customHeight="1">
      <c r="B10" s="70" t="s">
        <v>59</v>
      </c>
      <c r="C10" s="70" t="s">
        <v>64</v>
      </c>
      <c r="D10" s="70" t="s">
        <v>62</v>
      </c>
      <c r="E10" s="71">
        <v>710101</v>
      </c>
      <c r="F10" s="73" t="s">
        <v>263</v>
      </c>
      <c r="G10" s="74">
        <v>1</v>
      </c>
    </row>
    <row r="11" spans="2:7" ht="21.75" customHeight="1">
      <c r="B11" s="70" t="s">
        <v>59</v>
      </c>
      <c r="C11" s="70" t="s">
        <v>64</v>
      </c>
      <c r="D11" s="70" t="s">
        <v>62</v>
      </c>
      <c r="E11" s="71">
        <v>710101</v>
      </c>
      <c r="F11" s="73" t="s">
        <v>264</v>
      </c>
      <c r="G11" s="74">
        <v>2</v>
      </c>
    </row>
    <row r="12" spans="2:7" ht="21.75" customHeight="1">
      <c r="B12" s="70" t="s">
        <v>59</v>
      </c>
      <c r="C12" s="70" t="s">
        <v>64</v>
      </c>
      <c r="D12" s="70" t="s">
        <v>62</v>
      </c>
      <c r="E12" s="71">
        <v>710101</v>
      </c>
      <c r="F12" s="73" t="s">
        <v>265</v>
      </c>
      <c r="G12" s="74">
        <v>1</v>
      </c>
    </row>
    <row r="13" spans="2:7" ht="21.75" customHeight="1">
      <c r="B13" s="70" t="s">
        <v>59</v>
      </c>
      <c r="C13" s="70" t="s">
        <v>64</v>
      </c>
      <c r="D13" s="70" t="s">
        <v>62</v>
      </c>
      <c r="E13" s="71">
        <v>710101</v>
      </c>
      <c r="F13" s="73" t="s">
        <v>334</v>
      </c>
      <c r="G13" s="74">
        <v>2</v>
      </c>
    </row>
    <row r="14" spans="2:7" ht="21.75" customHeight="1">
      <c r="B14" s="70" t="s">
        <v>59</v>
      </c>
      <c r="C14" s="70" t="s">
        <v>64</v>
      </c>
      <c r="D14" s="70" t="s">
        <v>62</v>
      </c>
      <c r="E14" s="71">
        <v>710101</v>
      </c>
      <c r="F14" s="73" t="s">
        <v>336</v>
      </c>
      <c r="G14" s="74">
        <v>2</v>
      </c>
    </row>
    <row r="15" spans="2:7" ht="21.75" customHeight="1">
      <c r="B15" s="70" t="s">
        <v>59</v>
      </c>
      <c r="C15" s="70" t="s">
        <v>64</v>
      </c>
      <c r="D15" s="70" t="s">
        <v>62</v>
      </c>
      <c r="E15" s="71">
        <v>710101</v>
      </c>
      <c r="F15" s="73" t="s">
        <v>338</v>
      </c>
      <c r="G15" s="74">
        <v>8</v>
      </c>
    </row>
    <row r="16" spans="2:7" ht="21.75" customHeight="1">
      <c r="B16" s="70" t="s">
        <v>59</v>
      </c>
      <c r="C16" s="70" t="s">
        <v>64</v>
      </c>
      <c r="D16" s="70" t="s">
        <v>62</v>
      </c>
      <c r="E16" s="71">
        <v>710101</v>
      </c>
      <c r="F16" s="73" t="s">
        <v>332</v>
      </c>
      <c r="G16" s="74">
        <v>2</v>
      </c>
    </row>
    <row r="17" spans="2:7" ht="21.75" customHeight="1">
      <c r="B17" s="70" t="s">
        <v>59</v>
      </c>
      <c r="C17" s="70" t="s">
        <v>64</v>
      </c>
      <c r="D17" s="70" t="s">
        <v>62</v>
      </c>
      <c r="E17" s="71">
        <v>710101</v>
      </c>
      <c r="F17" s="73" t="s">
        <v>266</v>
      </c>
      <c r="G17" s="74">
        <v>20</v>
      </c>
    </row>
    <row r="18" spans="2:7" ht="21.75" customHeight="1">
      <c r="B18" s="70" t="s">
        <v>59</v>
      </c>
      <c r="C18" s="70" t="s">
        <v>64</v>
      </c>
      <c r="D18" s="70" t="s">
        <v>62</v>
      </c>
      <c r="E18" s="71">
        <v>710101</v>
      </c>
      <c r="F18" s="73" t="s">
        <v>267</v>
      </c>
      <c r="G18" s="74">
        <v>3</v>
      </c>
    </row>
    <row r="19" spans="2:7" ht="21.75" customHeight="1">
      <c r="B19" s="70" t="s">
        <v>327</v>
      </c>
      <c r="C19" s="70" t="s">
        <v>313</v>
      </c>
      <c r="D19" s="70" t="s">
        <v>328</v>
      </c>
      <c r="E19" s="71">
        <v>710101</v>
      </c>
      <c r="F19" s="73" t="s">
        <v>330</v>
      </c>
      <c r="G19" s="74">
        <v>2</v>
      </c>
    </row>
    <row r="20" spans="2:7" ht="21.75" customHeight="1">
      <c r="B20" s="70" t="s">
        <v>59</v>
      </c>
      <c r="C20" s="70" t="s">
        <v>64</v>
      </c>
      <c r="D20" s="70" t="s">
        <v>66</v>
      </c>
      <c r="E20" s="71">
        <v>710101</v>
      </c>
      <c r="F20" s="68" t="s">
        <v>268</v>
      </c>
      <c r="G20" s="74">
        <v>4</v>
      </c>
    </row>
    <row r="21" spans="2:7" ht="21.75" customHeight="1">
      <c r="B21" s="70" t="s">
        <v>59</v>
      </c>
      <c r="C21" s="70" t="s">
        <v>73</v>
      </c>
      <c r="D21" s="70" t="s">
        <v>62</v>
      </c>
      <c r="E21" s="71">
        <v>710101</v>
      </c>
      <c r="F21" s="68" t="s">
        <v>269</v>
      </c>
      <c r="G21" s="74">
        <v>3</v>
      </c>
    </row>
    <row r="22" spans="2:7" ht="21.75" customHeight="1">
      <c r="B22" s="70" t="s">
        <v>79</v>
      </c>
      <c r="C22" s="70" t="s">
        <v>66</v>
      </c>
      <c r="D22" s="70" t="s">
        <v>60</v>
      </c>
      <c r="E22" s="71">
        <v>710101</v>
      </c>
      <c r="F22" s="68" t="s">
        <v>270</v>
      </c>
      <c r="G22" s="74">
        <v>4.9</v>
      </c>
    </row>
    <row r="23" spans="2:7" ht="21.75" customHeight="1">
      <c r="B23" s="70" t="s">
        <v>79</v>
      </c>
      <c r="C23" s="70" t="s">
        <v>66</v>
      </c>
      <c r="D23" s="70" t="s">
        <v>64</v>
      </c>
      <c r="E23" s="71">
        <v>710101</v>
      </c>
      <c r="F23" s="73" t="s">
        <v>271</v>
      </c>
      <c r="G23" s="74">
        <v>86.34</v>
      </c>
    </row>
    <row r="24" spans="2:7" ht="21.75" customHeight="1">
      <c r="B24" s="70" t="s">
        <v>79</v>
      </c>
      <c r="C24" s="70" t="s">
        <v>66</v>
      </c>
      <c r="D24" s="70" t="s">
        <v>83</v>
      </c>
      <c r="E24" s="71">
        <v>710101</v>
      </c>
      <c r="F24" s="73" t="s">
        <v>272</v>
      </c>
      <c r="G24" s="74">
        <v>38.72</v>
      </c>
    </row>
    <row r="25" spans="2:7" ht="21.75" customHeight="1">
      <c r="B25" s="70" t="s">
        <v>79</v>
      </c>
      <c r="C25" s="70" t="s">
        <v>85</v>
      </c>
      <c r="D25" s="70" t="s">
        <v>62</v>
      </c>
      <c r="E25" s="71">
        <v>710101</v>
      </c>
      <c r="F25" s="73" t="s">
        <v>273</v>
      </c>
      <c r="G25" s="74">
        <v>42.24</v>
      </c>
    </row>
    <row r="26" spans="2:7" ht="21.75" customHeight="1">
      <c r="B26" s="70" t="s">
        <v>79</v>
      </c>
      <c r="C26" s="70" t="s">
        <v>87</v>
      </c>
      <c r="D26" s="70" t="s">
        <v>62</v>
      </c>
      <c r="E26" s="71">
        <v>710101</v>
      </c>
      <c r="F26" s="73" t="s">
        <v>88</v>
      </c>
      <c r="G26" s="74">
        <v>4.8</v>
      </c>
    </row>
    <row r="27" spans="2:7" ht="21.75" customHeight="1">
      <c r="B27" s="70" t="s">
        <v>92</v>
      </c>
      <c r="C27" s="70" t="s">
        <v>77</v>
      </c>
      <c r="D27" s="70" t="s">
        <v>60</v>
      </c>
      <c r="E27" s="71">
        <v>710101</v>
      </c>
      <c r="F27" s="73" t="s">
        <v>274</v>
      </c>
      <c r="G27" s="74">
        <v>6</v>
      </c>
    </row>
    <row r="28" spans="2:7" ht="21.75" customHeight="1">
      <c r="B28" s="70" t="s">
        <v>92</v>
      </c>
      <c r="C28" s="70" t="s">
        <v>77</v>
      </c>
      <c r="D28" s="70" t="s">
        <v>60</v>
      </c>
      <c r="E28" s="71">
        <v>710101</v>
      </c>
      <c r="F28" s="73" t="s">
        <v>275</v>
      </c>
      <c r="G28" s="74">
        <v>2</v>
      </c>
    </row>
    <row r="29" spans="2:7" ht="23.25" customHeight="1">
      <c r="B29" s="70" t="s">
        <v>305</v>
      </c>
      <c r="C29" s="70" t="s">
        <v>313</v>
      </c>
      <c r="D29" s="70" t="s">
        <v>315</v>
      </c>
      <c r="E29" s="71">
        <v>710101</v>
      </c>
      <c r="F29" s="73" t="s">
        <v>340</v>
      </c>
      <c r="G29" s="74">
        <v>2</v>
      </c>
    </row>
  </sheetData>
  <sheetProtection/>
  <mergeCells count="5">
    <mergeCell ref="B1:D1"/>
    <mergeCell ref="B3:G3"/>
    <mergeCell ref="E5:E6"/>
    <mergeCell ref="F5:F6"/>
    <mergeCell ref="G5:G6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贾婷</dc:creator>
  <cp:keywords/>
  <dc:description/>
  <cp:lastModifiedBy>贾婷</cp:lastModifiedBy>
  <cp:lastPrinted>2017-02-14T06:52:21Z</cp:lastPrinted>
  <dcterms:created xsi:type="dcterms:W3CDTF">1996-12-17T01:32:42Z</dcterms:created>
  <dcterms:modified xsi:type="dcterms:W3CDTF">2019-04-01T06:17:27Z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