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811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3">'1-2'!$A$1:$J$24</definedName>
    <definedName name="_xlnm.Print_Area" localSheetId="8">'3-2'!$B$2:$G$29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<sst xmlns="http://schemas.openxmlformats.org/spreadsheetml/2006/main" count="1302" uniqueCount="475">
  <si>
    <t>附件2</t>
  </si>
  <si>
    <t>2019年部门预算</t>
  </si>
  <si>
    <t>报送日期： 2019年 3 月 25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</si>
  <si>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</si>
  <si>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</si>
  <si>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</si>
  <si>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</si>
  <si>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</si>
  <si>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</si>
  <si>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</si>
  <si>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</si>
  <si>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</si>
  <si>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</si>
  <si>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二、城乡社区支出</t>
  </si>
  <si>
    <t>三、国有资本经营预算拨款收入</t>
  </si>
  <si>
    <t>三、农林水支出</t>
  </si>
  <si>
    <t>四、事业收入</t>
  </si>
  <si>
    <t>四、社会保障和就业支出</t>
  </si>
  <si>
    <t>五、事业单位经营收入</t>
  </si>
  <si>
    <t>五、教育支出</t>
  </si>
  <si>
    <t>六、其他收入</t>
  </si>
  <si>
    <t>六、卫生健康支出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</si>
  <si>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</si>
  <si>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</si>
  <si>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</si>
  <si>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</si>
  <si>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</si>
  <si>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</si>
  <si>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</si>
  <si>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</si>
  <si>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</si>
  <si>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</si>
  <si>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</si>
  <si>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</si>
  <si>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</si>
  <si>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</si>
  <si>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</si>
  <si>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</si>
  <si>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</si>
  <si>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</si>
  <si>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</si>
  <si>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</si>
  <si>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</si>
  <si>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</si>
  <si>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</si>
  <si>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</si>
  <si>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</si>
  <si>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</si>
  <si>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</si>
  <si>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</si>
  <si>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</si>
  <si>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</si>
  <si>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</si>
  <si>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</si>
  <si>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</si>
  <si>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</si>
  <si>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</si>
  <si>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</si>
  <si>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</si>
  <si>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</si>
  <si>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</si>
  <si>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 xml:space="preserve">  行政运行</t>
  </si>
  <si>
    <t>02</t>
  </si>
  <si>
    <t>人大及人大代表工作站工作经费</t>
  </si>
  <si>
    <t>03</t>
  </si>
  <si>
    <t xml:space="preserve">  一般行政管理事务</t>
  </si>
  <si>
    <t>08</t>
  </si>
  <si>
    <t>一般公共服务支出  信访事务</t>
  </si>
  <si>
    <t>99</t>
  </si>
  <si>
    <t xml:space="preserve">  其他政府办公厅（室）及相关机构事务支出</t>
  </si>
  <si>
    <t>11</t>
  </si>
  <si>
    <t xml:space="preserve">  纪检监察事务一般行政管理事务</t>
  </si>
  <si>
    <t>31</t>
  </si>
  <si>
    <t>一般公共服务支出  党建工作经费</t>
  </si>
  <si>
    <t>205</t>
  </si>
  <si>
    <t>教育支出  培训支出</t>
  </si>
  <si>
    <t>05</t>
  </si>
  <si>
    <t>归口管理的行政单位离退休</t>
  </si>
  <si>
    <t>208</t>
  </si>
  <si>
    <t xml:space="preserve">  机关事业单位基本养老保险缴费支出</t>
  </si>
  <si>
    <t xml:space="preserve">  死亡抚恤</t>
  </si>
  <si>
    <t xml:space="preserve">  在乡复员、退伍军人生活补助</t>
  </si>
  <si>
    <t>06</t>
  </si>
  <si>
    <t xml:space="preserve">  农村籍退役士兵老年生活补助</t>
  </si>
  <si>
    <t>21</t>
  </si>
  <si>
    <t xml:space="preserve">  农村五保供养支出</t>
  </si>
  <si>
    <t>25</t>
  </si>
  <si>
    <t>其他农村生活救助</t>
  </si>
  <si>
    <t>210</t>
  </si>
  <si>
    <t>行政单位医疗</t>
  </si>
  <si>
    <t>事业单位医疗</t>
  </si>
  <si>
    <t>212</t>
  </si>
  <si>
    <t xml:space="preserve">  其他城乡社区管理事务支出</t>
  </si>
  <si>
    <t xml:space="preserve">  城乡社区环境卫生</t>
  </si>
  <si>
    <t>213</t>
  </si>
  <si>
    <t xml:space="preserve">  其他农业支出</t>
  </si>
  <si>
    <t xml:space="preserve">  护林员补贴</t>
  </si>
  <si>
    <t>07</t>
  </si>
  <si>
    <t>对村民委员会和村党支部的补助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</si>
  <si>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</si>
  <si>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</si>
  <si>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</si>
  <si>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</si>
  <si>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</si>
  <si>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</si>
  <si>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</si>
  <si>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</si>
  <si>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</si>
  <si>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</si>
  <si>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</si>
  <si>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</si>
  <si>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</si>
  <si>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</si>
  <si>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</si>
  <si>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</si>
  <si>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</si>
  <si>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</si>
  <si>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</si>
  <si>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</si>
  <si>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</si>
  <si>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</si>
  <si>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六、医疗卫生与计划生育支出</t>
  </si>
  <si>
    <t xml:space="preserve">  上年财政拨款资金结转</t>
  </si>
  <si>
    <t>……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</si>
  <si>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</si>
  <si>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</si>
  <si>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</si>
  <si>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</si>
  <si>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</si>
  <si>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</si>
  <si>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</si>
  <si>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</si>
  <si>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</si>
  <si>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</si>
  <si>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</si>
  <si>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</si>
  <si>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501</t>
  </si>
  <si>
    <t>工资奖金津补贴</t>
  </si>
  <si>
    <t>社会保障缴费</t>
  </si>
  <si>
    <t>住房公积金</t>
  </si>
  <si>
    <t>502</t>
  </si>
  <si>
    <t>办公经费</t>
  </si>
  <si>
    <t>会议费</t>
  </si>
  <si>
    <t>培训费</t>
  </si>
  <si>
    <t>公务接待费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</si>
  <si>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</si>
  <si>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</si>
  <si>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</si>
  <si>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</si>
  <si>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</si>
  <si>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</si>
  <si>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</si>
  <si>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其他对个人和家庭的补助</t>
  </si>
  <si>
    <t>表3</t>
  </si>
  <si>
    <t>一般公共预算支出总表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</si>
  <si>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</si>
  <si>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</si>
  <si>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</si>
  <si>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</si>
  <si>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</si>
  <si>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</si>
  <si>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</si>
  <si>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</si>
  <si>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</si>
  <si>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</si>
  <si>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</si>
  <si>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</si>
  <si>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</si>
  <si>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</si>
  <si>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</si>
  <si>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</si>
  <si>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</si>
  <si>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</si>
  <si>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</si>
  <si>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</si>
  <si>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</si>
  <si>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</si>
  <si>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</si>
  <si>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</si>
  <si>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</si>
  <si>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</si>
  <si>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</si>
  <si>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</si>
  <si>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</si>
  <si>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</si>
  <si>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</si>
  <si>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</si>
  <si>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</si>
  <si>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</si>
  <si>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</si>
  <si>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</si>
  <si>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</si>
  <si>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</si>
  <si>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</si>
  <si>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</si>
  <si>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</si>
  <si>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</si>
  <si>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</si>
  <si>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</si>
  <si>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</si>
  <si>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</si>
  <si>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</si>
  <si>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</si>
  <si>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</si>
  <si>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</si>
  <si>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</si>
  <si>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</si>
  <si>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</si>
  <si>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</si>
  <si>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</si>
  <si>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</si>
  <si>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</si>
  <si>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</si>
  <si>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</si>
  <si>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</si>
  <si>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</si>
  <si>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</si>
  <si>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</si>
  <si>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</si>
  <si>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</si>
  <si>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</si>
  <si>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</si>
  <si>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</si>
  <si>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</si>
  <si>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</si>
  <si>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</si>
  <si>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</si>
  <si>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</si>
  <si>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</si>
  <si>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</si>
  <si>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</si>
  <si>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</si>
  <si>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</si>
  <si>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</si>
  <si>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</si>
  <si>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</si>
  <si>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</si>
  <si>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</si>
  <si>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</si>
  <si>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</si>
  <si>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</si>
  <si>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</si>
  <si>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</si>
  <si>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</si>
  <si>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</si>
  <si>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</si>
  <si>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10</t>
  </si>
  <si>
    <t>12</t>
  </si>
  <si>
    <t>13</t>
  </si>
  <si>
    <t>302</t>
  </si>
  <si>
    <t>09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</si>
  <si>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</si>
  <si>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</si>
  <si>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</si>
  <si>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</si>
  <si>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</si>
  <si>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</si>
  <si>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</si>
  <si>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</si>
  <si>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</si>
  <si>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纪检监察工作经费</t>
  </si>
  <si>
    <t>便民中心运行经费</t>
  </si>
  <si>
    <t>平安创建经费</t>
  </si>
  <si>
    <t>河长制工作经费</t>
  </si>
  <si>
    <t>食品、药品监督检查工作经费</t>
  </si>
  <si>
    <t>机关服务支出</t>
  </si>
  <si>
    <t>扶贫工作经费</t>
  </si>
  <si>
    <t>信访工作经费</t>
  </si>
  <si>
    <t>党建工作经费</t>
  </si>
  <si>
    <t>死亡抚恤</t>
  </si>
  <si>
    <t>在乡复员、退伍军人生活补助</t>
  </si>
  <si>
    <t>农村籍退役士兵老年生活补助</t>
  </si>
  <si>
    <t>农村特困人员救助供养支出</t>
  </si>
  <si>
    <t>环境保护污染防治经费</t>
  </si>
  <si>
    <t>城乡环境综合整治工作经费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</si>
  <si>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</si>
  <si>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</si>
  <si>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</si>
  <si>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</si>
  <si>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</si>
  <si>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</si>
  <si>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</si>
  <si>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</si>
  <si>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</si>
  <si>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</si>
  <si>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</si>
  <si>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</si>
  <si>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</si>
  <si>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</si>
  <si>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</si>
  <si>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</si>
  <si>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</si>
  <si>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项目资金</t>
  </si>
  <si>
    <t>年度目标</t>
  </si>
  <si>
    <t>资金总额</t>
  </si>
  <si>
    <t>财政拨款</t>
  </si>
  <si>
    <t>其他资金</t>
  </si>
  <si>
    <t>项目效益</t>
  </si>
  <si>
    <t>满意度指标</t>
  </si>
  <si>
    <t>三级指标</t>
  </si>
  <si>
    <t>指标值</t>
  </si>
  <si>
    <t>召开会议</t>
  </si>
  <si>
    <t>社会稳定、治安次序良好、百姓安居乐业</t>
  </si>
  <si>
    <t>制作法制宣传标语、专栏</t>
  </si>
  <si>
    <t>发放宣传单、手册</t>
  </si>
  <si>
    <t>确保河道干净整洁、汛期安全</t>
  </si>
  <si>
    <t>确保人民群众关心的食品药品安全问题得到保障</t>
  </si>
  <si>
    <t>纪检工作经费</t>
  </si>
  <si>
    <t>江油市太平镇人民政府（单位）</t>
  </si>
  <si>
    <t>江油市太平镇人民政府（单位）</t>
  </si>
  <si>
    <t>太平镇人民政府（单位）</t>
  </si>
  <si>
    <t>703101</t>
  </si>
  <si>
    <t>703101</t>
  </si>
  <si>
    <t>208</t>
  </si>
  <si>
    <t>02</t>
  </si>
  <si>
    <t>事业单位离退休</t>
  </si>
  <si>
    <t>213</t>
  </si>
  <si>
    <t>01</t>
  </si>
  <si>
    <t>703101</t>
  </si>
  <si>
    <t>事业运行</t>
  </si>
  <si>
    <t>04</t>
  </si>
  <si>
    <t>52</t>
  </si>
  <si>
    <t>对高校毕业生到基层任职补助</t>
  </si>
  <si>
    <t>03</t>
  </si>
  <si>
    <t>14</t>
  </si>
  <si>
    <t>防汛</t>
  </si>
  <si>
    <t>703101</t>
  </si>
  <si>
    <t>703101</t>
  </si>
  <si>
    <t>703101</t>
  </si>
  <si>
    <t>501</t>
  </si>
  <si>
    <t>99</t>
  </si>
  <si>
    <t>703101</t>
  </si>
  <si>
    <t>其他工资福利支出</t>
  </si>
  <si>
    <t>509</t>
  </si>
  <si>
    <t>05</t>
  </si>
  <si>
    <t>离退休费</t>
  </si>
  <si>
    <t>生活补助</t>
  </si>
  <si>
    <t>其他商品和服务支出</t>
  </si>
  <si>
    <t>303</t>
  </si>
  <si>
    <t>离休费</t>
  </si>
  <si>
    <t>301</t>
  </si>
  <si>
    <t>99</t>
  </si>
  <si>
    <t>其他工资福利支出</t>
  </si>
  <si>
    <t>安全工作监督检查工作经费</t>
  </si>
  <si>
    <t>违建拆除经费</t>
  </si>
  <si>
    <t>武装工作经费</t>
  </si>
  <si>
    <t>文明城市创建工作经费</t>
  </si>
  <si>
    <t>森林防火工作经费</t>
  </si>
  <si>
    <t>招商引资工作经费</t>
  </si>
  <si>
    <t>213</t>
  </si>
  <si>
    <t>03</t>
  </si>
  <si>
    <t>14</t>
  </si>
  <si>
    <t>防汛经费</t>
  </si>
  <si>
    <t>江油市太平镇人民政府（单位）</t>
  </si>
  <si>
    <t>江油市太平镇人民政府</t>
  </si>
  <si>
    <t>江油市太平镇人民政府（单位）</t>
  </si>
  <si>
    <t>江油市财政局2019年部门预算项目绩效目标表</t>
  </si>
  <si>
    <t>单位：元</t>
  </si>
  <si>
    <t>单位名称（项目名称）</t>
  </si>
  <si>
    <t>绩效目标</t>
  </si>
  <si>
    <t>项目完成</t>
  </si>
  <si>
    <t>二级指标</t>
  </si>
  <si>
    <t>703101-江油市太平镇人民政府机关</t>
  </si>
  <si>
    <t>人大事务日常运转，人大会议开支，社区人大工作站的打造。</t>
  </si>
  <si>
    <t>数量及成本指标</t>
  </si>
  <si>
    <t>市镇人代表调研2次</t>
  </si>
  <si>
    <t>社区代表之家工作站打造10处</t>
  </si>
  <si>
    <t>召开至少两次人大代表会议</t>
  </si>
  <si>
    <t>违建拆除经费</t>
  </si>
  <si>
    <t>在规划区进行宣传工作印刷宣传海报</t>
  </si>
  <si>
    <t>依法完成对违法建筑的拆除工作</t>
  </si>
  <si>
    <t>每日对规划区实行不定点巡查</t>
  </si>
  <si>
    <t>2019年召开纪检会议12次，2019年办理纪检案件3件，2019年开展党员（干部）警示教育4次</t>
  </si>
  <si>
    <t>2019年开展党员（干部）警示性</t>
  </si>
  <si>
    <t>2019年召开纪检会议</t>
  </si>
  <si>
    <t>2019年办理纪检案件</t>
  </si>
  <si>
    <t>纪委宣传工作开展</t>
  </si>
  <si>
    <t>办公室日常工作开展</t>
  </si>
  <si>
    <t>武装工作经费</t>
  </si>
  <si>
    <t>通过制作宣传画，发放宣传手册，购买迷彩作训费，完成民兵点验、整组、应急分队建设，兵役登记、征集新兵等工作</t>
  </si>
  <si>
    <t>民兵点验、整组、应急分队建设</t>
  </si>
  <si>
    <t>宣传兵役法律法规完成兵役登记、征召新兵工作</t>
  </si>
  <si>
    <t>制作党建宣传海报（展板），开展党委中心组学习，培训入党积极分子，发展中共党员，开展党员先进性教育，村社区三加二书记项目开展，党建工作示范点打造。</t>
  </si>
  <si>
    <t>制作党建宣传海报（展板）</t>
  </si>
  <si>
    <t>培训入党积极分子发展中共党员</t>
  </si>
  <si>
    <t>打造党建工作先进示范点</t>
  </si>
  <si>
    <t>开展村社区三加二书记项目</t>
  </si>
  <si>
    <t>开展党员先进性教育</t>
  </si>
  <si>
    <t>开展党委中心组学习</t>
  </si>
  <si>
    <t>便民服务中心运行经费</t>
  </si>
  <si>
    <t>维持便民服务中心日常运转</t>
  </si>
  <si>
    <t>水、电费用</t>
  </si>
  <si>
    <t>电脑、打印复印设备维护</t>
  </si>
  <si>
    <t>日常办公开支纸张</t>
  </si>
  <si>
    <t>平安创建工作</t>
  </si>
  <si>
    <t>联防人员巡逻</t>
  </si>
  <si>
    <t>制作脱贫攻坚政策宣传横幅、展板、墙体宣传标语，制作发放宣传手册，整理脱贫攻坚档案，档案盒及档案袋。</t>
  </si>
  <si>
    <t>墙体宣传标语</t>
  </si>
  <si>
    <t>政策宣传横幅</t>
  </si>
  <si>
    <t>发放宣传手册</t>
  </si>
  <si>
    <t>政策宣传展板</t>
  </si>
  <si>
    <t>扶贫档案资料整理</t>
  </si>
  <si>
    <t>通过召开会议，制作生态环境保护宣传标语，更新宣传栏（展板）内容，发放宣传单手册，开展专项整治行动，建立生态环境保护机制，提高我乡生态环境开发利用，确保经济发展与环境保护得到和谐共同发展。</t>
  </si>
  <si>
    <t>污染点整治</t>
  </si>
  <si>
    <t>通过专项工作， 提高群众爱河护河意识，在水资源保护、水域岸线管理保护、水污染防治、水环境治理、水生态修复、执法监督等方面取得明显成效，</t>
  </si>
  <si>
    <t>取水点环境整治</t>
  </si>
  <si>
    <t>食品药品监督检查工作经费</t>
  </si>
  <si>
    <t>通过开展专项工作，净化食品药品市场，使全镇群众用上放心、安心食品药品。</t>
  </si>
  <si>
    <t>制作宣传标语、横幅</t>
  </si>
  <si>
    <t>食品药品安全检查巡查</t>
  </si>
  <si>
    <t>文明城市创建工作经费</t>
  </si>
  <si>
    <t>制作宣传标语，横幅</t>
  </si>
  <si>
    <t>印刷宣传手册</t>
  </si>
  <si>
    <t>深入社区小区整治各种问题</t>
  </si>
  <si>
    <t>森林防火工作经费</t>
  </si>
  <si>
    <t>加强森林防火宣传工作，加强巡逻，确保全镇无重特大森林火灾和人员伤亡的工作目标。</t>
  </si>
  <si>
    <t>加强人员进行森林防火巡逻</t>
  </si>
  <si>
    <t>制作政策宣传横幅</t>
  </si>
  <si>
    <t>安全工作监督专项工作经费</t>
  </si>
  <si>
    <t xml:space="preserve"> 坚持“安全第一，预防为主，综合治理”的方针，立足于事故防范，通过加强宣传教育、强化落实责任制，加强隐患排查治理，确保全镇无较大安全生产事故发生，促进全乡经济社会又好又快发展。</t>
  </si>
  <si>
    <t>宣传各种安全政策</t>
  </si>
  <si>
    <t>安全隐患整治</t>
  </si>
  <si>
    <t>卫生环境治理，改善居民居住条件，使基础设施安全正常使用，使城乡环境得到大的提升。</t>
  </si>
  <si>
    <t>村垃圾池修建</t>
  </si>
  <si>
    <t>环境卫生治理请临时人员</t>
  </si>
  <si>
    <t>城郊结合部基础设施维护</t>
  </si>
  <si>
    <t>防汛经费</t>
  </si>
  <si>
    <t>转移人员补助</t>
  </si>
  <si>
    <t>信访维稳工作经费</t>
  </si>
  <si>
    <t>各项重大事项维稳工作</t>
  </si>
  <si>
    <t>法律咨询</t>
  </si>
  <si>
    <t>日常维稳工作</t>
  </si>
  <si>
    <t>保障机关各项事务正常运转，机关食堂开支。</t>
  </si>
  <si>
    <t>机关食堂开支</t>
  </si>
  <si>
    <t>招商引资工作经费</t>
  </si>
  <si>
    <t>外出考察学习</t>
  </si>
  <si>
    <t>确保人大工作的顺利开展</t>
  </si>
  <si>
    <t>人大事务日常运转，人大会议开支，社区人大工作站的打造。</t>
  </si>
  <si>
    <t>群众满意度</t>
  </si>
  <si>
    <t>≥90%</t>
  </si>
  <si>
    <t>太平镇属城区乡镇，辖区内多为规划区，辖区内乱搭乱建屡有发生。经费主要用于日常巡查及组织相关人员对违建进行依法拆除。</t>
  </si>
  <si>
    <t>太平镇属城区乡镇，辖区内多为规划区，辖区内乱搭乱建屡有发生。经费主要用于日常巡查及组织相关人员对违建进行依法拆除</t>
  </si>
  <si>
    <t>确保违建拆除工作顺利开展</t>
  </si>
  <si>
    <t>群众满意度</t>
  </si>
  <si>
    <t>确保纪检会议的顺利开展，加大对纪检干部的培训力度，营造浓厚的纪检氛围</t>
  </si>
  <si>
    <t>促进纪检工作开展</t>
  </si>
  <si>
    <t>积极发挥民兵作用，加强规范化建设，为武装工作提供保障</t>
  </si>
  <si>
    <t>积极发挥民兵作用</t>
  </si>
  <si>
    <t>保证党建会议顺利召开、相关人员培训顺利开展、党建宣传氛围浓厚，基本满足办公需求</t>
  </si>
  <si>
    <t>满足党建开展需要</t>
  </si>
  <si>
    <t>保障便民服务中心的基本运行，进一步简化简便老百姓办事流程，满足老百姓的基本需求</t>
  </si>
  <si>
    <t>保障基本运行</t>
  </si>
  <si>
    <t>通过召开会议，制作法制宣传标语、专栏，发放宣传单手册，确保社会稳定、治安状况良好、百姓安居乐业。</t>
  </si>
  <si>
    <t>促进工作顺利开展</t>
  </si>
  <si>
    <t>顺利完成升级下达的扶贫任务，进一步改善贫困户生活条件，确保打赢脱贫攻坚战</t>
  </si>
  <si>
    <t>确保脱贫工作顺利完成</t>
  </si>
  <si>
    <t>制定环境污染应急预案、确保环境保护工作开展顺利，打造蓝天白云、青山绿水美好环境</t>
  </si>
  <si>
    <t>确保环保工作顺利开展</t>
  </si>
  <si>
    <t>确保工作顺利开展</t>
  </si>
  <si>
    <t>江油市第五次创建全国文明城市，创建全国文明城市提升城市形象，改善居民生活环境，治理不文明行为。</t>
  </si>
  <si>
    <t>创建全国文明城市，创建全国文明城市提升城市形象，改善居民生活环境，治理不文明行为。</t>
  </si>
  <si>
    <t>加强森林防火宣传工作，加强巡逻，确保全镇无重特大森林火灾和人员伤亡的工作目标。</t>
  </si>
  <si>
    <t>落实安全生产方面宣传工作，进一步浓化安全生产意识，确保安全生产落到实处尽量确保本镇安全事故零发生</t>
  </si>
  <si>
    <t>保障城乡环境的干净、整洁，加大宣传，将环境整洁落入人人的心里</t>
  </si>
  <si>
    <t>环境整洁、干净</t>
  </si>
  <si>
    <t>加强防汛减灾宣传培训教育，强化责任意识，强化应急体系建设，强化应急值守和隐患排查治理，确保人民群众安全度汛。</t>
  </si>
  <si>
    <t>加强防汛减灾宣传培训教育，强化责任意识，强化应急体系建设，强化应急值守和隐患排查治</t>
  </si>
  <si>
    <t>保障汛期安全</t>
  </si>
  <si>
    <t>为及时有效地预防、控制和消除突发安全事件的危害，指导和规范各类安全事件的应急处置工作，提高应对和处置突发安全事件能力，有效保护人民群众生命财产安全，维护社会稳定。</t>
  </si>
  <si>
    <t>为及时有效地预防、控制和消除突发安全事件的危害，指导和规范各类安全事件的应急处置工作，提高应对和处置突发安全事</t>
  </si>
  <si>
    <t>维护全镇信访稳定</t>
  </si>
  <si>
    <t>保障机关各项事务正常运转，机关食堂开支。</t>
  </si>
  <si>
    <t>畅行节俭，满足基本需求</t>
  </si>
  <si>
    <t xml:space="preserve"> 进一步改善和优化投资环境，强力推进招商引资和项目建设工作，确保全镇经济持续、稳定增长。</t>
  </si>
  <si>
    <t>进一步改善和优化投资环境，强力推进招商引资和项目建设工作，确保全镇经济持续、稳定增长。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</si>
</sst>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0.00"/>
    <numFmt numFmtId="178" formatCode="0.00_ "/>
    <numFmt numFmtId="179" formatCode="&quot;\&quot;#,##0.00_);\(&quot;\&quot;#,##0.00\)"/>
    <numFmt numFmtId="180" formatCode="#,##0.0000"/>
  </numFmts>
  <fonts count="50">
    <font>
      <sz val="12"/>
      <name val="宋体"/>
      <family val="0"/>
    </font>
    <font>
      <sz val="11"/>
      <color indexed="8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微软雅黑"/>
      <family val="2"/>
    </font>
    <font>
      <sz val="9"/>
      <color indexed="8"/>
      <name val="微软雅黑"/>
      <family val="2"/>
    </font>
    <font>
      <b/>
      <sz val="9"/>
      <color indexed="8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0" borderId="0" applyBorder="0">
      <alignment/>
      <protection/>
    </xf>
    <xf numFmtId="0" fontId="39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38" fillId="12" borderId="6" applyNumberFormat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37" fillId="17" borderId="0" applyNumberFormat="0" applyBorder="0" applyAlignment="0" applyProtection="0"/>
    <xf numFmtId="0" fontId="42" fillId="11" borderId="8" applyNumberFormat="0" applyAlignment="0" applyProtection="0"/>
    <xf numFmtId="0" fontId="36" fillId="5" borderId="5" applyNumberFormat="0" applyAlignment="0" applyProtection="0"/>
    <xf numFmtId="0" fontId="4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11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78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11" borderId="0" xfId="0" applyNumberFormat="1" applyFont="1" applyFill="1" applyAlignment="1">
      <alignment horizontal="center"/>
    </xf>
    <xf numFmtId="178" fontId="16" fillId="11" borderId="0" xfId="0" applyNumberFormat="1" applyFont="1" applyFill="1" applyAlignment="1">
      <alignment horizontal="center" vertical="center"/>
    </xf>
    <xf numFmtId="0" fontId="18" fillId="11" borderId="0" xfId="0" applyNumberFormat="1" applyFont="1" applyFill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20" fillId="11" borderId="0" xfId="0" applyNumberFormat="1" applyFont="1" applyFill="1" applyAlignment="1">
      <alignment horizontal="center"/>
    </xf>
    <xf numFmtId="0" fontId="16" fillId="11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178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 applyProtection="1">
      <alignment horizontal="center" vertical="center" wrapText="1"/>
      <protection/>
    </xf>
    <xf numFmtId="0" fontId="18" fillId="11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11" borderId="0" xfId="0" applyNumberFormat="1" applyFont="1" applyFill="1" applyAlignment="1">
      <alignment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8" fillId="11" borderId="0" xfId="0" applyNumberFormat="1" applyFont="1" applyFill="1" applyAlignment="1">
      <alignment/>
    </xf>
    <xf numFmtId="0" fontId="3" fillId="11" borderId="22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>
      <alignment horizontal="right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11" borderId="22" xfId="0" applyNumberFormat="1" applyFont="1" applyFill="1" applyBorder="1" applyAlignment="1" applyProtection="1">
      <alignment horizontal="center" vertical="center" wrapText="1"/>
      <protection/>
    </xf>
    <xf numFmtId="0" fontId="21" fillId="11" borderId="0" xfId="0" applyNumberFormat="1" applyFont="1" applyFill="1" applyAlignment="1">
      <alignment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21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8" fontId="0" fillId="0" borderId="0" xfId="0" applyNumberFormat="1" applyFill="1" applyAlignment="1">
      <alignment/>
    </xf>
    <xf numFmtId="0" fontId="5" fillId="11" borderId="0" xfId="0" applyNumberFormat="1" applyFont="1" applyFill="1" applyAlignment="1">
      <alignment/>
    </xf>
    <xf numFmtId="178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178" fontId="5" fillId="11" borderId="0" xfId="0" applyNumberFormat="1" applyFont="1" applyFill="1" applyAlignment="1">
      <alignment/>
    </xf>
    <xf numFmtId="0" fontId="5" fillId="11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/>
    </xf>
    <xf numFmtId="178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8" fontId="3" fillId="11" borderId="0" xfId="0" applyNumberFormat="1" applyFont="1" applyFill="1" applyAlignment="1">
      <alignment horizontal="center"/>
    </xf>
    <xf numFmtId="0" fontId="3" fillId="11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Continuous" vertical="center"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80" fontId="25" fillId="0" borderId="0" xfId="0" applyNumberFormat="1" applyFont="1" applyFill="1" applyAlignment="1" applyProtection="1">
      <alignment horizontal="center" vertical="top"/>
      <protection/>
    </xf>
    <xf numFmtId="1" fontId="26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16" fillId="0" borderId="14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178" fontId="5" fillId="11" borderId="14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11" borderId="30" xfId="0" applyNumberFormat="1" applyFont="1" applyFill="1" applyBorder="1" applyAlignment="1" applyProtection="1">
      <alignment horizontal="center" vertical="center"/>
      <protection/>
    </xf>
    <xf numFmtId="0" fontId="3" fillId="11" borderId="31" xfId="0" applyNumberFormat="1" applyFont="1" applyFill="1" applyBorder="1" applyAlignment="1" applyProtection="1">
      <alignment horizontal="center" vertical="center"/>
      <protection/>
    </xf>
    <xf numFmtId="0" fontId="3" fillId="11" borderId="3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11" borderId="18" xfId="0" applyNumberFormat="1" applyFont="1" applyFill="1" applyBorder="1" applyAlignment="1" applyProtection="1">
      <alignment horizontal="center" vertical="center"/>
      <protection/>
    </xf>
    <xf numFmtId="0" fontId="3" fillId="11" borderId="14" xfId="0" applyNumberFormat="1" applyFont="1" applyFill="1" applyBorder="1" applyAlignment="1" applyProtection="1">
      <alignment horizontal="center" vertical="center"/>
      <protection/>
    </xf>
    <xf numFmtId="0" fontId="3" fillId="11" borderId="16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11" borderId="30" xfId="0" applyNumberFormat="1" applyFont="1" applyFill="1" applyBorder="1" applyAlignment="1" applyProtection="1">
      <alignment horizontal="center" vertical="center"/>
      <protection/>
    </xf>
    <xf numFmtId="0" fontId="3" fillId="11" borderId="31" xfId="0" applyNumberFormat="1" applyFont="1" applyFill="1" applyBorder="1" applyAlignment="1" applyProtection="1">
      <alignment horizontal="center" vertical="center"/>
      <protection/>
    </xf>
    <xf numFmtId="0" fontId="3" fillId="11" borderId="32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178" fontId="19" fillId="0" borderId="0" xfId="0" applyNumberFormat="1" applyFont="1" applyFill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178" fontId="15" fillId="0" borderId="14" xfId="0" applyNumberFormat="1" applyFont="1" applyFill="1" applyBorder="1" applyAlignment="1" applyProtection="1">
      <alignment horizontal="center" vertical="center"/>
      <protection/>
    </xf>
    <xf numFmtId="178" fontId="16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18" borderId="0" xfId="0" applyNumberFormat="1" applyFont="1" applyFill="1" applyAlignment="1" applyProtection="1">
      <alignment horizontal="center" vertical="center" wrapText="1"/>
      <protection/>
    </xf>
    <xf numFmtId="0" fontId="48" fillId="0" borderId="0" xfId="0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wrapText="1"/>
      <protection/>
    </xf>
    <xf numFmtId="0" fontId="48" fillId="0" borderId="0" xfId="0" applyNumberFormat="1" applyFont="1" applyFill="1" applyAlignment="1" applyProtection="1">
      <alignment vertical="center"/>
      <protection/>
    </xf>
    <xf numFmtId="0" fontId="4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horizontal="right" wrapText="1"/>
      <protection/>
    </xf>
    <xf numFmtId="0" fontId="48" fillId="0" borderId="0" xfId="0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NumberFormat="1" applyFont="1" applyFill="1" applyAlignment="1" applyProtection="1">
      <alignment wrapText="1"/>
      <protection/>
    </xf>
    <xf numFmtId="4" fontId="49" fillId="0" borderId="0" xfId="0" applyNumberFormat="1" applyFont="1" applyFill="1" applyAlignment="1" applyProtection="1">
      <alignment horizontal="right"/>
      <protection/>
    </xf>
    <xf numFmtId="0" fontId="48" fillId="0" borderId="0" xfId="0" applyNumberFormat="1" applyFont="1" applyFill="1" applyAlignment="1" applyProtection="1">
      <alignment wrapText="1"/>
      <protection/>
    </xf>
    <xf numFmtId="0" fontId="48" fillId="0" borderId="0" xfId="0" applyNumberFormat="1" applyFont="1" applyFill="1" applyAlignment="1" applyProtection="1">
      <alignment vertical="center"/>
      <protection/>
    </xf>
    <xf numFmtId="0" fontId="48" fillId="0" borderId="0" xfId="0" applyNumberFormat="1" applyFont="1" applyFill="1" applyAlignment="1" applyProtection="1">
      <alignment vertical="center" wrapText="1"/>
      <protection/>
    </xf>
    <xf numFmtId="0" fontId="48" fillId="0" borderId="0" xfId="0" applyNumberFormat="1" applyFont="1" applyFill="1" applyAlignment="1" applyProtection="1">
      <alignment horizontal="left" vertical="top" wrapText="1"/>
      <protection/>
    </xf>
    <xf numFmtId="4" fontId="48" fillId="0" borderId="0" xfId="0" applyNumberFormat="1" applyFont="1" applyFill="1" applyAlignment="1" applyProtection="1">
      <alignment horizontal="right" vertical="top"/>
      <protection/>
    </xf>
    <xf numFmtId="0" fontId="48" fillId="0" borderId="0" xfId="0" applyNumberFormat="1" applyFont="1" applyFill="1" applyAlignment="1" applyProtection="1">
      <alignment horizontal="left" vertical="center"/>
      <protection/>
    </xf>
    <xf numFmtId="0" fontId="48" fillId="0" borderId="0" xfId="0" applyNumberFormat="1" applyFont="1" applyFill="1" applyAlignment="1" applyProtection="1">
      <alignment horizontal="left" vertical="center" wrapText="1"/>
      <protection/>
    </xf>
    <xf numFmtId="4" fontId="48" fillId="0" borderId="0" xfId="0" applyNumberFormat="1" applyFont="1" applyFill="1" applyAlignment="1" applyProtection="1">
      <alignment horizontal="right" vertical="center" wrapText="1"/>
      <protection/>
    </xf>
    <xf numFmtId="4" fontId="48" fillId="0" borderId="0" xfId="0" applyNumberFormat="1" applyFont="1" applyFill="1" applyAlignment="1" applyProtection="1">
      <alignment vertical="center" wrapText="1"/>
      <protection/>
    </xf>
    <xf numFmtId="0" fontId="48" fillId="0" borderId="0" xfId="0" applyNumberFormat="1" applyFont="1" applyFill="1" applyAlignment="1" applyProtection="1">
      <alignment horizontal="left" vertical="top" wrapText="1"/>
      <protection/>
    </xf>
    <xf numFmtId="4" fontId="48" fillId="0" borderId="0" xfId="0" applyNumberFormat="1" applyFont="1" applyFill="1" applyAlignment="1" applyProtection="1">
      <alignment horizontal="right" vertical="top"/>
      <protection/>
    </xf>
    <xf numFmtId="0" fontId="48" fillId="0" borderId="0" xfId="40" applyNumberFormat="1" applyFont="1" applyFill="1" applyAlignment="1" applyProtection="1">
      <alignment horizontal="left" vertical="center" wrapText="1"/>
      <protection/>
    </xf>
    <xf numFmtId="0" fontId="48" fillId="0" borderId="0" xfId="40" applyNumberFormat="1" applyFont="1" applyFill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72" t="s">
        <v>0</v>
      </c>
    </row>
    <row r="3" ht="63.75" customHeight="1">
      <c r="A3" s="173" t="s">
        <v>308</v>
      </c>
    </row>
    <row r="4" ht="107.25" customHeight="1">
      <c r="A4" s="174" t="s">
        <v>1</v>
      </c>
    </row>
    <row r="5" ht="409.5" customHeight="1" hidden="1">
      <c r="A5" s="175">
        <v>3.637978807091713E-12</v>
      </c>
    </row>
    <row r="6" ht="22.5">
      <c r="A6" s="176"/>
    </row>
    <row r="7" ht="78" customHeight="1"/>
    <row r="8" ht="82.5" customHeight="1">
      <c r="A8" s="177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4" sqref="F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6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275</v>
      </c>
      <c r="I2" s="54"/>
    </row>
    <row r="3" spans="1:9" ht="25.5" customHeight="1">
      <c r="A3" s="186" t="s">
        <v>276</v>
      </c>
      <c r="B3" s="186"/>
      <c r="C3" s="186"/>
      <c r="D3" s="186"/>
      <c r="E3" s="186"/>
      <c r="F3" s="186"/>
      <c r="G3" s="186"/>
      <c r="H3" s="186"/>
      <c r="I3" s="54"/>
    </row>
    <row r="4" spans="1:9" ht="19.5" customHeight="1">
      <c r="A4" s="6" t="s">
        <v>353</v>
      </c>
      <c r="B4" s="38"/>
      <c r="C4" s="38"/>
      <c r="D4" s="38"/>
      <c r="E4" s="38"/>
      <c r="F4" s="38"/>
      <c r="G4" s="38"/>
      <c r="H4" s="7" t="s">
        <v>5</v>
      </c>
      <c r="I4" s="54"/>
    </row>
    <row r="5" spans="1:9" ht="19.5" customHeight="1">
      <c r="A5" s="190" t="s">
        <v>277</v>
      </c>
      <c r="B5" s="190" t="s">
        <v>278</v>
      </c>
      <c r="C5" s="194" t="s">
        <v>279</v>
      </c>
      <c r="D5" s="194"/>
      <c r="E5" s="194"/>
      <c r="F5" s="194"/>
      <c r="G5" s="194"/>
      <c r="H5" s="194"/>
      <c r="I5" s="54"/>
    </row>
    <row r="6" spans="1:9" ht="19.5" customHeight="1">
      <c r="A6" s="190"/>
      <c r="B6" s="190"/>
      <c r="C6" s="246" t="s">
        <v>36</v>
      </c>
      <c r="D6" s="248" t="s">
        <v>186</v>
      </c>
      <c r="E6" s="39" t="s">
        <v>280</v>
      </c>
      <c r="F6" s="40"/>
      <c r="G6" s="40"/>
      <c r="H6" s="249" t="s">
        <v>144</v>
      </c>
      <c r="I6" s="54"/>
    </row>
    <row r="7" spans="1:9" ht="33.75" customHeight="1">
      <c r="A7" s="191"/>
      <c r="B7" s="191"/>
      <c r="C7" s="247"/>
      <c r="D7" s="182"/>
      <c r="E7" s="41" t="s">
        <v>51</v>
      </c>
      <c r="F7" s="42" t="s">
        <v>281</v>
      </c>
      <c r="G7" s="43" t="s">
        <v>282</v>
      </c>
      <c r="H7" s="232"/>
      <c r="I7" s="54"/>
    </row>
    <row r="8" spans="1:9" ht="19.5" customHeight="1">
      <c r="A8" s="44" t="s">
        <v>328</v>
      </c>
      <c r="B8" s="44" t="s">
        <v>354</v>
      </c>
      <c r="C8" s="22">
        <v>7.88</v>
      </c>
      <c r="D8" s="57">
        <v>0</v>
      </c>
      <c r="E8" s="57"/>
      <c r="F8" s="57"/>
      <c r="G8" s="21">
        <v>3</v>
      </c>
      <c r="H8" s="58">
        <v>4.88</v>
      </c>
      <c r="I8" s="55"/>
    </row>
    <row r="9" spans="1:9" ht="19.5" customHeight="1">
      <c r="A9" s="45"/>
      <c r="B9" s="45"/>
      <c r="C9" s="45"/>
      <c r="D9" s="45"/>
      <c r="E9" s="46"/>
      <c r="F9" s="48"/>
      <c r="G9" s="48"/>
      <c r="H9" s="47"/>
      <c r="I9" s="52"/>
    </row>
    <row r="10" spans="1:9" ht="19.5" customHeight="1">
      <c r="A10" s="45"/>
      <c r="B10" s="45"/>
      <c r="C10" s="45"/>
      <c r="D10" s="45"/>
      <c r="E10" s="49"/>
      <c r="F10" s="45"/>
      <c r="G10" s="45"/>
      <c r="H10" s="47"/>
      <c r="I10" s="52"/>
    </row>
    <row r="11" spans="1:9" ht="19.5" customHeight="1">
      <c r="A11" s="45"/>
      <c r="B11" s="45"/>
      <c r="C11" s="45"/>
      <c r="D11" s="45"/>
      <c r="E11" s="49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6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6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9"/>
      <c r="F14" s="45"/>
      <c r="G14" s="45"/>
      <c r="H14" s="47"/>
      <c r="I14" s="52"/>
    </row>
    <row r="15" spans="1:9" ht="19.5" customHeight="1">
      <c r="A15" s="45"/>
      <c r="B15" s="45"/>
      <c r="C15" s="45"/>
      <c r="D15" s="45"/>
      <c r="E15" s="49"/>
      <c r="F15" s="45"/>
      <c r="G15" s="45"/>
      <c r="H15" s="47"/>
      <c r="I15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0">
      <selection activeCell="E11" sqref="E1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50"/>
      <c r="B1" s="250"/>
      <c r="C1" s="25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283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86" t="s">
        <v>284</v>
      </c>
      <c r="B3" s="186"/>
      <c r="C3" s="186"/>
      <c r="D3" s="186"/>
      <c r="E3" s="186"/>
      <c r="F3" s="186"/>
      <c r="G3" s="186"/>
      <c r="H3" s="18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355</v>
      </c>
      <c r="B4" s="5"/>
      <c r="C4" s="5"/>
      <c r="D4" s="5"/>
      <c r="E4" s="5"/>
      <c r="F4" s="6"/>
      <c r="G4" s="6"/>
      <c r="H4" s="7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35</v>
      </c>
      <c r="B5" s="8"/>
      <c r="C5" s="8"/>
      <c r="D5" s="9"/>
      <c r="E5" s="10"/>
      <c r="F5" s="194" t="s">
        <v>285</v>
      </c>
      <c r="G5" s="194"/>
      <c r="H5" s="194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1" t="s">
        <v>46</v>
      </c>
      <c r="B6" s="12"/>
      <c r="C6" s="13"/>
      <c r="D6" s="251" t="s">
        <v>47</v>
      </c>
      <c r="E6" s="190" t="s">
        <v>107</v>
      </c>
      <c r="F6" s="189" t="s">
        <v>36</v>
      </c>
      <c r="G6" s="189" t="s">
        <v>103</v>
      </c>
      <c r="H6" s="194" t="s">
        <v>104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56</v>
      </c>
      <c r="B7" s="16" t="s">
        <v>57</v>
      </c>
      <c r="C7" s="17" t="s">
        <v>58</v>
      </c>
      <c r="D7" s="252"/>
      <c r="E7" s="191"/>
      <c r="F7" s="182"/>
      <c r="G7" s="182"/>
      <c r="H7" s="181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1" customHeight="1">
      <c r="A8" s="20"/>
      <c r="B8" s="20"/>
      <c r="C8" s="20"/>
      <c r="D8" s="20"/>
      <c r="E8" s="20" t="s">
        <v>286</v>
      </c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1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1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1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1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1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1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1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1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1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1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1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1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1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4"/>
      <c r="E22" s="24"/>
      <c r="F22" s="24"/>
      <c r="G22" s="24"/>
      <c r="H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4"/>
      <c r="E24" s="24"/>
      <c r="F24" s="24"/>
      <c r="G24" s="24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A4" sqref="A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4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287</v>
      </c>
      <c r="I2" s="54"/>
    </row>
    <row r="3" spans="1:9" ht="25.5" customHeight="1">
      <c r="A3" s="186" t="s">
        <v>288</v>
      </c>
      <c r="B3" s="186"/>
      <c r="C3" s="186"/>
      <c r="D3" s="186"/>
      <c r="E3" s="186"/>
      <c r="F3" s="186"/>
      <c r="G3" s="186"/>
      <c r="H3" s="186"/>
      <c r="I3" s="54"/>
    </row>
    <row r="4" spans="1:9" ht="19.5" customHeight="1">
      <c r="A4" s="6" t="s">
        <v>308</v>
      </c>
      <c r="B4" s="38"/>
      <c r="C4" s="38"/>
      <c r="D4" s="38"/>
      <c r="E4" s="38"/>
      <c r="F4" s="38"/>
      <c r="G4" s="38"/>
      <c r="H4" s="7" t="s">
        <v>5</v>
      </c>
      <c r="I4" s="54"/>
    </row>
    <row r="5" spans="1:9" ht="19.5" customHeight="1">
      <c r="A5" s="190" t="s">
        <v>277</v>
      </c>
      <c r="B5" s="190" t="s">
        <v>278</v>
      </c>
      <c r="C5" s="194" t="s">
        <v>279</v>
      </c>
      <c r="D5" s="194"/>
      <c r="E5" s="194"/>
      <c r="F5" s="194"/>
      <c r="G5" s="194"/>
      <c r="H5" s="194"/>
      <c r="I5" s="54"/>
    </row>
    <row r="6" spans="1:9" ht="19.5" customHeight="1">
      <c r="A6" s="190"/>
      <c r="B6" s="190"/>
      <c r="C6" s="246" t="s">
        <v>36</v>
      </c>
      <c r="D6" s="248" t="s">
        <v>186</v>
      </c>
      <c r="E6" s="39" t="s">
        <v>280</v>
      </c>
      <c r="F6" s="40"/>
      <c r="G6" s="40"/>
      <c r="H6" s="249" t="s">
        <v>144</v>
      </c>
      <c r="I6" s="54"/>
    </row>
    <row r="7" spans="1:9" ht="33.75" customHeight="1">
      <c r="A7" s="191"/>
      <c r="B7" s="191"/>
      <c r="C7" s="247"/>
      <c r="D7" s="182"/>
      <c r="E7" s="41" t="s">
        <v>51</v>
      </c>
      <c r="F7" s="42" t="s">
        <v>281</v>
      </c>
      <c r="G7" s="43" t="s">
        <v>282</v>
      </c>
      <c r="H7" s="232"/>
      <c r="I7" s="54"/>
    </row>
    <row r="8" spans="1:9" ht="19.5" customHeight="1">
      <c r="A8" s="44"/>
      <c r="B8" s="44" t="s">
        <v>286</v>
      </c>
      <c r="C8" s="21"/>
      <c r="D8" s="21"/>
      <c r="E8" s="21"/>
      <c r="F8" s="21"/>
      <c r="G8" s="21"/>
      <c r="H8" s="21"/>
      <c r="I8" s="55"/>
    </row>
    <row r="9" spans="1:9" ht="19.5" customHeight="1">
      <c r="A9" s="45"/>
      <c r="B9" s="45"/>
      <c r="C9" s="45"/>
      <c r="D9" s="45"/>
      <c r="E9" s="46"/>
      <c r="F9" s="45"/>
      <c r="G9" s="45"/>
      <c r="H9" s="47"/>
      <c r="I9" s="54"/>
    </row>
    <row r="10" spans="1:9" ht="19.5" customHeight="1">
      <c r="A10" s="45"/>
      <c r="B10" s="45"/>
      <c r="C10" s="45"/>
      <c r="D10" s="45"/>
      <c r="E10" s="46"/>
      <c r="F10" s="48"/>
      <c r="G10" s="48"/>
      <c r="H10" s="47"/>
      <c r="I10" s="52"/>
    </row>
    <row r="11" spans="1:9" ht="19.5" customHeight="1">
      <c r="A11" s="45"/>
      <c r="B11" s="45"/>
      <c r="C11" s="45"/>
      <c r="D11" s="45"/>
      <c r="E11" s="49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9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6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6"/>
      <c r="F14" s="45"/>
      <c r="G14" s="45"/>
      <c r="H14" s="47"/>
      <c r="I14" s="52"/>
    </row>
    <row r="15" spans="1:9" ht="19.5" customHeight="1">
      <c r="A15" s="45"/>
      <c r="B15" s="45"/>
      <c r="C15" s="45"/>
      <c r="D15" s="45"/>
      <c r="E15" s="49"/>
      <c r="F15" s="45"/>
      <c r="G15" s="45"/>
      <c r="H15" s="47"/>
      <c r="I15" s="52"/>
    </row>
    <row r="16" spans="1:9" ht="19.5" customHeight="1">
      <c r="A16" s="45"/>
      <c r="B16" s="45"/>
      <c r="C16" s="45"/>
      <c r="D16" s="45"/>
      <c r="E16" s="49"/>
      <c r="F16" s="45"/>
      <c r="G16" s="45"/>
      <c r="H16" s="47"/>
      <c r="I16" s="52"/>
    </row>
    <row r="17" spans="1:9" ht="19.5" customHeight="1">
      <c r="A17" s="45"/>
      <c r="B17" s="45"/>
      <c r="C17" s="45"/>
      <c r="D17" s="45"/>
      <c r="E17" s="46"/>
      <c r="F17" s="45"/>
      <c r="G17" s="45"/>
      <c r="H17" s="47"/>
      <c r="I17" s="52"/>
    </row>
    <row r="18" spans="1:9" ht="19.5" customHeight="1">
      <c r="A18" s="45"/>
      <c r="B18" s="45"/>
      <c r="C18" s="45"/>
      <c r="D18" s="45"/>
      <c r="E18" s="46"/>
      <c r="F18" s="45"/>
      <c r="G18" s="45"/>
      <c r="H18" s="47"/>
      <c r="I18" s="52"/>
    </row>
    <row r="19" spans="1:9" ht="19.5" customHeight="1">
      <c r="A19" s="45"/>
      <c r="B19" s="45"/>
      <c r="C19" s="45"/>
      <c r="D19" s="45"/>
      <c r="E19" s="50"/>
      <c r="F19" s="45"/>
      <c r="G19" s="45"/>
      <c r="H19" s="47"/>
      <c r="I19" s="52"/>
    </row>
    <row r="20" spans="1:9" ht="19.5" customHeight="1">
      <c r="A20" s="45"/>
      <c r="B20" s="45"/>
      <c r="C20" s="45"/>
      <c r="D20" s="45"/>
      <c r="E20" s="49"/>
      <c r="F20" s="45"/>
      <c r="G20" s="45"/>
      <c r="H20" s="47"/>
      <c r="I20" s="52"/>
    </row>
    <row r="21" spans="1:9" ht="19.5" customHeight="1">
      <c r="A21" s="49"/>
      <c r="B21" s="49"/>
      <c r="C21" s="49"/>
      <c r="D21" s="49"/>
      <c r="E21" s="49"/>
      <c r="F21" s="45"/>
      <c r="G21" s="45"/>
      <c r="H21" s="47"/>
      <c r="I21" s="52"/>
    </row>
    <row r="22" spans="1:9" ht="19.5" customHeight="1">
      <c r="A22" s="47"/>
      <c r="B22" s="47"/>
      <c r="C22" s="47"/>
      <c r="D22" s="47"/>
      <c r="E22" s="51"/>
      <c r="F22" s="47"/>
      <c r="G22" s="47"/>
      <c r="H22" s="47"/>
      <c r="I22" s="52"/>
    </row>
    <row r="23" spans="1:9" ht="19.5" customHeight="1">
      <c r="A23" s="47"/>
      <c r="B23" s="47"/>
      <c r="C23" s="47"/>
      <c r="D23" s="47"/>
      <c r="E23" s="51"/>
      <c r="F23" s="47"/>
      <c r="G23" s="47"/>
      <c r="H23" s="47"/>
      <c r="I23" s="52"/>
    </row>
    <row r="24" spans="1:9" ht="19.5" customHeight="1">
      <c r="A24" s="47"/>
      <c r="B24" s="47"/>
      <c r="C24" s="47"/>
      <c r="D24" s="47"/>
      <c r="E24" s="51"/>
      <c r="F24" s="47"/>
      <c r="G24" s="47"/>
      <c r="H24" s="47"/>
      <c r="I24" s="52"/>
    </row>
    <row r="25" spans="1:9" ht="19.5" customHeight="1">
      <c r="A25" s="47"/>
      <c r="B25" s="47"/>
      <c r="C25" s="47"/>
      <c r="D25" s="47"/>
      <c r="E25" s="51"/>
      <c r="F25" s="47"/>
      <c r="G25" s="47"/>
      <c r="H25" s="47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  <row r="31" spans="1:9" ht="19.5" customHeight="1">
      <c r="A31" s="52"/>
      <c r="B31" s="52"/>
      <c r="C31" s="52"/>
      <c r="D31" s="52"/>
      <c r="E31" s="53"/>
      <c r="F31" s="52"/>
      <c r="G31" s="52"/>
      <c r="H31" s="52"/>
      <c r="I31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5" sqref="A5:IV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50"/>
      <c r="B1" s="250"/>
      <c r="C1" s="25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289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86" t="s">
        <v>290</v>
      </c>
      <c r="B3" s="186"/>
      <c r="C3" s="186"/>
      <c r="D3" s="186"/>
      <c r="E3" s="186"/>
      <c r="F3" s="186"/>
      <c r="G3" s="186"/>
      <c r="H3" s="18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355</v>
      </c>
      <c r="B4" s="5"/>
      <c r="C4" s="5"/>
      <c r="D4" s="5"/>
      <c r="E4" s="5"/>
      <c r="F4" s="6"/>
      <c r="G4" s="6"/>
      <c r="H4" s="7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35</v>
      </c>
      <c r="B5" s="8"/>
      <c r="C5" s="8"/>
      <c r="D5" s="9"/>
      <c r="E5" s="10"/>
      <c r="F5" s="194" t="s">
        <v>291</v>
      </c>
      <c r="G5" s="194"/>
      <c r="H5" s="194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1" t="s">
        <v>46</v>
      </c>
      <c r="B6" s="12"/>
      <c r="C6" s="13"/>
      <c r="D6" s="251" t="s">
        <v>47</v>
      </c>
      <c r="E6" s="190" t="s">
        <v>107</v>
      </c>
      <c r="F6" s="189" t="s">
        <v>36</v>
      </c>
      <c r="G6" s="189" t="s">
        <v>103</v>
      </c>
      <c r="H6" s="194" t="s">
        <v>104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56</v>
      </c>
      <c r="B7" s="16" t="s">
        <v>57</v>
      </c>
      <c r="C7" s="17" t="s">
        <v>58</v>
      </c>
      <c r="D7" s="252"/>
      <c r="E7" s="191"/>
      <c r="F7" s="182"/>
      <c r="G7" s="182"/>
      <c r="H7" s="181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4" customHeight="1">
      <c r="A8" s="20"/>
      <c r="B8" s="20"/>
      <c r="C8" s="20"/>
      <c r="D8" s="20"/>
      <c r="E8" s="20" t="s">
        <v>286</v>
      </c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4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4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4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4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4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4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4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4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4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4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4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4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4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24" customHeight="1">
      <c r="A22" s="20"/>
      <c r="B22" s="20"/>
      <c r="C22" s="20"/>
      <c r="D22" s="20"/>
      <c r="E22" s="20"/>
      <c r="F22" s="21"/>
      <c r="G22" s="22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24" customHeight="1">
      <c r="A23" s="20"/>
      <c r="B23" s="20"/>
      <c r="C23" s="20"/>
      <c r="D23" s="20"/>
      <c r="E23" s="20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24" customHeight="1">
      <c r="A24" s="20"/>
      <c r="B24" s="20"/>
      <c r="C24" s="20"/>
      <c r="D24" s="20"/>
      <c r="E24" s="20"/>
      <c r="F24" s="21"/>
      <c r="G24" s="22"/>
      <c r="H24" s="2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E43">
      <selection activeCell="J15" sqref="J15"/>
    </sheetView>
  </sheetViews>
  <sheetFormatPr defaultColWidth="9.00390625" defaultRowHeight="14.25"/>
  <cols>
    <col min="1" max="1" width="22.50390625" style="266" customWidth="1"/>
    <col min="2" max="4" width="12.00390625" style="260" customWidth="1"/>
    <col min="5" max="5" width="22.50390625" style="266" customWidth="1"/>
    <col min="6" max="6" width="12.00390625" style="260" hidden="1" customWidth="1"/>
    <col min="7" max="7" width="22.50390625" style="266" customWidth="1"/>
    <col min="8" max="8" width="12.00390625" style="266" customWidth="1"/>
    <col min="9" max="9" width="12.00390625" style="267" hidden="1" customWidth="1"/>
    <col min="10" max="10" width="22.50390625" style="268" customWidth="1"/>
    <col min="11" max="11" width="12.00390625" style="268" customWidth="1"/>
    <col min="12" max="12" width="12.00390625" style="267" hidden="1" customWidth="1"/>
    <col min="13" max="13" width="22.50390625" style="268" customWidth="1"/>
    <col min="14" max="14" width="12.00390625" style="268" customWidth="1"/>
    <col min="15" max="16384" width="9.00390625" style="260" customWidth="1"/>
  </cols>
  <sheetData>
    <row r="1" spans="1:14" s="258" customFormat="1" ht="30" customHeight="1">
      <c r="A1" s="253" t="s">
        <v>356</v>
      </c>
      <c r="B1" s="254"/>
      <c r="C1" s="254"/>
      <c r="D1" s="254"/>
      <c r="E1" s="255"/>
      <c r="F1" s="254"/>
      <c r="G1" s="255"/>
      <c r="H1" s="255"/>
      <c r="I1" s="256"/>
      <c r="J1" s="257"/>
      <c r="K1" s="257"/>
      <c r="L1" s="256"/>
      <c r="M1" s="257"/>
      <c r="N1" s="257"/>
    </row>
    <row r="2" spans="1:14" ht="14.25">
      <c r="A2" s="259" t="s">
        <v>357</v>
      </c>
      <c r="B2" s="254"/>
      <c r="C2" s="254"/>
      <c r="D2" s="254"/>
      <c r="E2" s="255"/>
      <c r="F2" s="254"/>
      <c r="G2" s="255"/>
      <c r="H2" s="255"/>
      <c r="I2" s="256"/>
      <c r="J2" s="257"/>
      <c r="K2" s="257"/>
      <c r="L2" s="256"/>
      <c r="M2" s="257"/>
      <c r="N2" s="257"/>
    </row>
    <row r="3" spans="1:17" ht="14.25">
      <c r="A3" s="261" t="s">
        <v>358</v>
      </c>
      <c r="B3" s="262" t="s">
        <v>292</v>
      </c>
      <c r="C3" s="262"/>
      <c r="D3" s="262"/>
      <c r="E3" s="261" t="s">
        <v>293</v>
      </c>
      <c r="F3" s="262" t="s">
        <v>359</v>
      </c>
      <c r="G3" s="261"/>
      <c r="H3" s="261"/>
      <c r="I3" s="262"/>
      <c r="J3" s="261"/>
      <c r="K3" s="261"/>
      <c r="L3" s="262"/>
      <c r="M3" s="261"/>
      <c r="N3" s="261"/>
      <c r="O3" s="263"/>
      <c r="P3" s="263"/>
      <c r="Q3" s="263"/>
    </row>
    <row r="4" spans="1:17" ht="14.25">
      <c r="A4" s="261"/>
      <c r="B4" s="262" t="s">
        <v>294</v>
      </c>
      <c r="C4" s="262" t="s">
        <v>295</v>
      </c>
      <c r="D4" s="262" t="s">
        <v>296</v>
      </c>
      <c r="E4" s="261"/>
      <c r="F4" s="262" t="s">
        <v>360</v>
      </c>
      <c r="G4" s="261"/>
      <c r="H4" s="261"/>
      <c r="I4" s="262" t="s">
        <v>297</v>
      </c>
      <c r="J4" s="261"/>
      <c r="K4" s="261"/>
      <c r="L4" s="262" t="s">
        <v>298</v>
      </c>
      <c r="M4" s="261"/>
      <c r="N4" s="261"/>
      <c r="O4" s="263"/>
      <c r="P4" s="263"/>
      <c r="Q4" s="263"/>
    </row>
    <row r="5" spans="1:17" ht="14.25">
      <c r="A5" s="261"/>
      <c r="B5" s="262"/>
      <c r="C5" s="262"/>
      <c r="D5" s="262"/>
      <c r="E5" s="261"/>
      <c r="F5" s="262" t="s">
        <v>361</v>
      </c>
      <c r="G5" s="261" t="s">
        <v>299</v>
      </c>
      <c r="H5" s="261" t="s">
        <v>300</v>
      </c>
      <c r="I5" s="262" t="s">
        <v>361</v>
      </c>
      <c r="J5" s="261" t="s">
        <v>299</v>
      </c>
      <c r="K5" s="261" t="s">
        <v>300</v>
      </c>
      <c r="L5" s="262" t="s">
        <v>361</v>
      </c>
      <c r="M5" s="261" t="s">
        <v>299</v>
      </c>
      <c r="N5" s="261" t="s">
        <v>300</v>
      </c>
      <c r="O5" s="263"/>
      <c r="P5" s="263"/>
      <c r="Q5" s="263"/>
    </row>
    <row r="6" spans="1:17" ht="14.25">
      <c r="A6" s="261"/>
      <c r="B6" s="262"/>
      <c r="C6" s="262"/>
      <c r="D6" s="262"/>
      <c r="E6" s="261"/>
      <c r="F6" s="262"/>
      <c r="G6" s="261"/>
      <c r="H6" s="261"/>
      <c r="I6" s="262"/>
      <c r="J6" s="261"/>
      <c r="K6" s="261"/>
      <c r="L6" s="262"/>
      <c r="M6" s="261"/>
      <c r="N6" s="261"/>
      <c r="O6" s="263"/>
      <c r="P6" s="263"/>
      <c r="Q6" s="263"/>
    </row>
    <row r="7" spans="1:17" ht="14.25">
      <c r="A7" s="261"/>
      <c r="B7" s="262"/>
      <c r="C7" s="262"/>
      <c r="D7" s="262"/>
      <c r="E7" s="261"/>
      <c r="F7" s="262"/>
      <c r="G7" s="261"/>
      <c r="H7" s="261"/>
      <c r="I7" s="262"/>
      <c r="J7" s="261"/>
      <c r="K7" s="261"/>
      <c r="L7" s="262"/>
      <c r="M7" s="261"/>
      <c r="N7" s="261"/>
      <c r="O7" s="263"/>
      <c r="P7" s="263"/>
      <c r="Q7" s="263"/>
    </row>
    <row r="8" spans="1:4" ht="28.5">
      <c r="A8" s="264" t="s">
        <v>362</v>
      </c>
      <c r="B8" s="265">
        <v>870000</v>
      </c>
      <c r="C8" s="265">
        <v>870000</v>
      </c>
      <c r="D8" s="265">
        <v>0</v>
      </c>
    </row>
    <row r="9" spans="1:14" ht="42" customHeight="1">
      <c r="A9" s="269" t="s">
        <v>63</v>
      </c>
      <c r="B9" s="270">
        <v>20000</v>
      </c>
      <c r="C9" s="270">
        <v>20000</v>
      </c>
      <c r="D9" s="270">
        <v>0</v>
      </c>
      <c r="E9" s="269" t="s">
        <v>437</v>
      </c>
      <c r="F9" s="271" t="s">
        <v>364</v>
      </c>
      <c r="G9" s="272" t="s">
        <v>365</v>
      </c>
      <c r="H9" s="273">
        <v>2000</v>
      </c>
      <c r="J9" s="277" t="s">
        <v>436</v>
      </c>
      <c r="K9" s="268" t="s">
        <v>363</v>
      </c>
      <c r="M9" s="277" t="s">
        <v>438</v>
      </c>
      <c r="N9" s="277" t="s">
        <v>439</v>
      </c>
    </row>
    <row r="10" spans="1:8" ht="14.25">
      <c r="A10" s="269"/>
      <c r="B10" s="270"/>
      <c r="C10" s="270"/>
      <c r="D10" s="270"/>
      <c r="E10" s="269"/>
      <c r="F10" s="271" t="s">
        <v>364</v>
      </c>
      <c r="G10" s="272" t="s">
        <v>366</v>
      </c>
      <c r="H10" s="273">
        <v>10000</v>
      </c>
    </row>
    <row r="11" spans="1:8" ht="14.25">
      <c r="A11" s="269"/>
      <c r="B11" s="270"/>
      <c r="C11" s="270"/>
      <c r="D11" s="270"/>
      <c r="E11" s="269"/>
      <c r="F11" s="271" t="s">
        <v>364</v>
      </c>
      <c r="G11" s="272" t="s">
        <v>367</v>
      </c>
      <c r="H11" s="273">
        <v>8000</v>
      </c>
    </row>
    <row r="12" spans="1:14" ht="114">
      <c r="A12" s="269" t="s">
        <v>368</v>
      </c>
      <c r="B12" s="270">
        <v>70000</v>
      </c>
      <c r="C12" s="270">
        <v>70000</v>
      </c>
      <c r="D12" s="270">
        <v>0</v>
      </c>
      <c r="E12" s="269" t="s">
        <v>440</v>
      </c>
      <c r="F12" s="267" t="s">
        <v>364</v>
      </c>
      <c r="G12" s="268" t="s">
        <v>369</v>
      </c>
      <c r="H12" s="274">
        <v>12800</v>
      </c>
      <c r="J12" s="268" t="s">
        <v>442</v>
      </c>
      <c r="K12" s="268" t="s">
        <v>441</v>
      </c>
      <c r="M12" s="277" t="s">
        <v>443</v>
      </c>
      <c r="N12" s="277" t="s">
        <v>439</v>
      </c>
    </row>
    <row r="13" spans="1:8" ht="14.25">
      <c r="A13" s="269"/>
      <c r="B13" s="270"/>
      <c r="C13" s="270"/>
      <c r="D13" s="270"/>
      <c r="E13" s="269"/>
      <c r="F13" s="271" t="s">
        <v>364</v>
      </c>
      <c r="G13" s="272" t="s">
        <v>370</v>
      </c>
      <c r="H13" s="273">
        <v>50000</v>
      </c>
    </row>
    <row r="14" spans="1:8" ht="14.25">
      <c r="A14" s="269"/>
      <c r="B14" s="270"/>
      <c r="C14" s="270"/>
      <c r="D14" s="270"/>
      <c r="E14" s="269"/>
      <c r="F14" s="271" t="s">
        <v>364</v>
      </c>
      <c r="G14" s="272" t="s">
        <v>371</v>
      </c>
      <c r="H14" s="273">
        <v>7200</v>
      </c>
    </row>
    <row r="15" spans="1:14" ht="71.25">
      <c r="A15" s="269" t="s">
        <v>307</v>
      </c>
      <c r="B15" s="270">
        <v>30000</v>
      </c>
      <c r="C15" s="270">
        <v>30000</v>
      </c>
      <c r="D15" s="270">
        <v>0</v>
      </c>
      <c r="E15" s="269" t="s">
        <v>372</v>
      </c>
      <c r="F15" s="267" t="s">
        <v>364</v>
      </c>
      <c r="G15" s="268" t="s">
        <v>373</v>
      </c>
      <c r="H15" s="274">
        <v>4000</v>
      </c>
      <c r="J15" s="268" t="s">
        <v>445</v>
      </c>
      <c r="K15" s="268" t="s">
        <v>444</v>
      </c>
      <c r="M15" s="277" t="s">
        <v>443</v>
      </c>
      <c r="N15" s="277" t="s">
        <v>439</v>
      </c>
    </row>
    <row r="16" spans="1:8" ht="14.25">
      <c r="A16" s="269"/>
      <c r="B16" s="270"/>
      <c r="C16" s="270"/>
      <c r="D16" s="270"/>
      <c r="E16" s="269"/>
      <c r="F16" s="267" t="s">
        <v>364</v>
      </c>
      <c r="G16" s="268" t="s">
        <v>374</v>
      </c>
      <c r="H16" s="274">
        <v>4080</v>
      </c>
    </row>
    <row r="17" spans="1:8" ht="14.25">
      <c r="A17" s="269"/>
      <c r="B17" s="270"/>
      <c r="C17" s="270"/>
      <c r="D17" s="270"/>
      <c r="E17" s="269"/>
      <c r="F17" s="271" t="s">
        <v>364</v>
      </c>
      <c r="G17" s="272" t="s">
        <v>375</v>
      </c>
      <c r="H17" s="273">
        <v>9000</v>
      </c>
    </row>
    <row r="18" spans="1:8" ht="14.25">
      <c r="A18" s="269"/>
      <c r="B18" s="270"/>
      <c r="C18" s="270"/>
      <c r="D18" s="270"/>
      <c r="E18" s="269"/>
      <c r="F18" s="271" t="s">
        <v>364</v>
      </c>
      <c r="G18" s="272" t="s">
        <v>376</v>
      </c>
      <c r="H18" s="273">
        <v>5920</v>
      </c>
    </row>
    <row r="19" spans="1:8" ht="14.25">
      <c r="A19" s="269"/>
      <c r="B19" s="270"/>
      <c r="C19" s="270"/>
      <c r="D19" s="270"/>
      <c r="E19" s="269"/>
      <c r="F19" s="271" t="s">
        <v>364</v>
      </c>
      <c r="G19" s="272" t="s">
        <v>377</v>
      </c>
      <c r="H19" s="273">
        <v>7000</v>
      </c>
    </row>
    <row r="20" spans="1:14" ht="57">
      <c r="A20" s="269" t="s">
        <v>378</v>
      </c>
      <c r="B20" s="270">
        <v>20000</v>
      </c>
      <c r="C20" s="270">
        <v>20000</v>
      </c>
      <c r="D20" s="270">
        <v>0</v>
      </c>
      <c r="E20" s="269" t="s">
        <v>379</v>
      </c>
      <c r="F20" s="267" t="s">
        <v>364</v>
      </c>
      <c r="G20" s="268" t="s">
        <v>380</v>
      </c>
      <c r="H20" s="274">
        <v>8000</v>
      </c>
      <c r="J20" s="278" t="s">
        <v>447</v>
      </c>
      <c r="K20" s="268" t="s">
        <v>446</v>
      </c>
      <c r="M20" s="277" t="s">
        <v>443</v>
      </c>
      <c r="N20" s="277" t="s">
        <v>439</v>
      </c>
    </row>
    <row r="21" spans="1:8" ht="28.5">
      <c r="A21" s="269"/>
      <c r="B21" s="270"/>
      <c r="C21" s="270"/>
      <c r="D21" s="270"/>
      <c r="E21" s="269"/>
      <c r="F21" s="267" t="s">
        <v>364</v>
      </c>
      <c r="G21" s="268" t="s">
        <v>381</v>
      </c>
      <c r="H21" s="274">
        <v>12000</v>
      </c>
    </row>
    <row r="22" spans="1:14" ht="85.5">
      <c r="A22" s="269" t="s">
        <v>268</v>
      </c>
      <c r="B22" s="270">
        <v>60000</v>
      </c>
      <c r="C22" s="270">
        <v>60000</v>
      </c>
      <c r="D22" s="270">
        <v>0</v>
      </c>
      <c r="E22" s="269" t="s">
        <v>382</v>
      </c>
      <c r="F22" s="267" t="s">
        <v>364</v>
      </c>
      <c r="G22" s="268" t="s">
        <v>383</v>
      </c>
      <c r="H22" s="274">
        <v>10000</v>
      </c>
      <c r="J22" s="268" t="s">
        <v>449</v>
      </c>
      <c r="K22" s="268" t="s">
        <v>448</v>
      </c>
      <c r="M22" s="277" t="s">
        <v>443</v>
      </c>
      <c r="N22" s="277" t="s">
        <v>439</v>
      </c>
    </row>
    <row r="23" spans="1:8" ht="14.25">
      <c r="A23" s="269"/>
      <c r="B23" s="270"/>
      <c r="C23" s="270"/>
      <c r="D23" s="270"/>
      <c r="E23" s="269"/>
      <c r="F23" s="267" t="s">
        <v>364</v>
      </c>
      <c r="G23" s="268" t="s">
        <v>384</v>
      </c>
      <c r="H23" s="274">
        <v>5000</v>
      </c>
    </row>
    <row r="24" spans="1:8" ht="14.25">
      <c r="A24" s="269"/>
      <c r="B24" s="270"/>
      <c r="C24" s="270"/>
      <c r="D24" s="270"/>
      <c r="E24" s="269"/>
      <c r="F24" s="267" t="s">
        <v>364</v>
      </c>
      <c r="G24" s="268" t="s">
        <v>385</v>
      </c>
      <c r="H24" s="274">
        <v>10000</v>
      </c>
    </row>
    <row r="25" spans="1:8" ht="14.25">
      <c r="A25" s="269"/>
      <c r="B25" s="270"/>
      <c r="C25" s="270"/>
      <c r="D25" s="270"/>
      <c r="E25" s="269"/>
      <c r="F25" s="267" t="s">
        <v>364</v>
      </c>
      <c r="G25" s="268" t="s">
        <v>386</v>
      </c>
      <c r="H25" s="274">
        <v>15000</v>
      </c>
    </row>
    <row r="26" spans="1:8" ht="14.25">
      <c r="A26" s="269"/>
      <c r="B26" s="270"/>
      <c r="C26" s="270"/>
      <c r="D26" s="270"/>
      <c r="E26" s="269"/>
      <c r="F26" s="271" t="s">
        <v>364</v>
      </c>
      <c r="G26" s="272" t="s">
        <v>387</v>
      </c>
      <c r="H26" s="273">
        <v>10000</v>
      </c>
    </row>
    <row r="27" spans="1:8" ht="14.25">
      <c r="A27" s="269"/>
      <c r="B27" s="270"/>
      <c r="C27" s="270"/>
      <c r="D27" s="270"/>
      <c r="E27" s="269"/>
      <c r="F27" s="271" t="s">
        <v>364</v>
      </c>
      <c r="G27" s="272" t="s">
        <v>388</v>
      </c>
      <c r="H27" s="273">
        <v>10000</v>
      </c>
    </row>
    <row r="28" spans="1:14" ht="85.5">
      <c r="A28" s="269" t="s">
        <v>389</v>
      </c>
      <c r="B28" s="270">
        <v>20000</v>
      </c>
      <c r="C28" s="270">
        <v>20000</v>
      </c>
      <c r="D28" s="270">
        <v>0</v>
      </c>
      <c r="E28" s="269" t="s">
        <v>390</v>
      </c>
      <c r="F28" s="267" t="s">
        <v>364</v>
      </c>
      <c r="G28" s="268" t="s">
        <v>391</v>
      </c>
      <c r="H28" s="274">
        <v>2400</v>
      </c>
      <c r="J28" s="278" t="s">
        <v>451</v>
      </c>
      <c r="K28" s="268" t="s">
        <v>450</v>
      </c>
      <c r="M28" s="277" t="s">
        <v>443</v>
      </c>
      <c r="N28" s="277" t="s">
        <v>439</v>
      </c>
    </row>
    <row r="29" spans="1:8" ht="14.25">
      <c r="A29" s="269"/>
      <c r="B29" s="270"/>
      <c r="C29" s="270"/>
      <c r="D29" s="270"/>
      <c r="E29" s="269"/>
      <c r="F29" s="267" t="s">
        <v>364</v>
      </c>
      <c r="G29" s="268" t="s">
        <v>392</v>
      </c>
      <c r="H29" s="274">
        <v>6000</v>
      </c>
    </row>
    <row r="30" spans="1:8" ht="14.25">
      <c r="A30" s="269"/>
      <c r="B30" s="270"/>
      <c r="C30" s="270"/>
      <c r="D30" s="270"/>
      <c r="E30" s="269"/>
      <c r="F30" s="267" t="s">
        <v>364</v>
      </c>
      <c r="G30" s="268" t="s">
        <v>393</v>
      </c>
      <c r="H30" s="274">
        <v>11600</v>
      </c>
    </row>
    <row r="31" spans="1:14" ht="42.75">
      <c r="A31" s="269" t="s">
        <v>394</v>
      </c>
      <c r="B31" s="270">
        <v>40000</v>
      </c>
      <c r="C31" s="270">
        <v>40000</v>
      </c>
      <c r="D31" s="270">
        <v>0</v>
      </c>
      <c r="E31" s="269" t="s">
        <v>452</v>
      </c>
      <c r="F31" s="267" t="s">
        <v>364</v>
      </c>
      <c r="G31" s="268" t="s">
        <v>395</v>
      </c>
      <c r="H31" s="274">
        <v>15000</v>
      </c>
      <c r="J31" s="268" t="s">
        <v>453</v>
      </c>
      <c r="K31" s="268" t="s">
        <v>302</v>
      </c>
      <c r="M31" s="277" t="s">
        <v>443</v>
      </c>
      <c r="N31" s="277" t="s">
        <v>439</v>
      </c>
    </row>
    <row r="32" spans="1:8" ht="14.25">
      <c r="A32" s="269"/>
      <c r="B32" s="270"/>
      <c r="C32" s="270"/>
      <c r="D32" s="270"/>
      <c r="E32" s="269"/>
      <c r="F32" s="267" t="s">
        <v>364</v>
      </c>
      <c r="G32" s="268" t="s">
        <v>303</v>
      </c>
      <c r="H32" s="274">
        <v>15000</v>
      </c>
    </row>
    <row r="33" spans="1:8" ht="14.25">
      <c r="A33" s="269"/>
      <c r="B33" s="270"/>
      <c r="C33" s="270"/>
      <c r="D33" s="270"/>
      <c r="E33" s="269"/>
      <c r="F33" s="267" t="s">
        <v>364</v>
      </c>
      <c r="G33" s="268" t="s">
        <v>301</v>
      </c>
      <c r="H33" s="274">
        <v>3000</v>
      </c>
    </row>
    <row r="34" spans="1:8" ht="14.25">
      <c r="A34" s="269"/>
      <c r="B34" s="270"/>
      <c r="C34" s="270"/>
      <c r="D34" s="270"/>
      <c r="E34" s="269"/>
      <c r="F34" s="267" t="s">
        <v>364</v>
      </c>
      <c r="G34" s="268" t="s">
        <v>304</v>
      </c>
      <c r="H34" s="274">
        <v>7000</v>
      </c>
    </row>
    <row r="35" spans="1:14" ht="29.25" customHeight="1">
      <c r="A35" s="269" t="s">
        <v>266</v>
      </c>
      <c r="B35" s="270">
        <v>40000</v>
      </c>
      <c r="C35" s="270">
        <v>40000</v>
      </c>
      <c r="D35" s="270">
        <v>0</v>
      </c>
      <c r="E35" s="269" t="s">
        <v>396</v>
      </c>
      <c r="F35" s="267" t="s">
        <v>364</v>
      </c>
      <c r="G35" s="268" t="s">
        <v>397</v>
      </c>
      <c r="H35" s="274">
        <v>4500</v>
      </c>
      <c r="J35" s="268" t="s">
        <v>455</v>
      </c>
      <c r="K35" s="268" t="s">
        <v>454</v>
      </c>
      <c r="M35" s="277" t="s">
        <v>443</v>
      </c>
      <c r="N35" s="277" t="s">
        <v>439</v>
      </c>
    </row>
    <row r="36" spans="1:8" ht="14.25">
      <c r="A36" s="269"/>
      <c r="B36" s="270"/>
      <c r="C36" s="270"/>
      <c r="D36" s="270"/>
      <c r="E36" s="269"/>
      <c r="F36" s="267" t="s">
        <v>364</v>
      </c>
      <c r="G36" s="268" t="s">
        <v>398</v>
      </c>
      <c r="H36" s="274">
        <v>20000</v>
      </c>
    </row>
    <row r="37" spans="1:8" ht="14.25">
      <c r="A37" s="269"/>
      <c r="B37" s="270"/>
      <c r="C37" s="270"/>
      <c r="D37" s="270"/>
      <c r="E37" s="269"/>
      <c r="F37" s="267" t="s">
        <v>364</v>
      </c>
      <c r="G37" s="268" t="s">
        <v>399</v>
      </c>
      <c r="H37" s="274">
        <v>1500</v>
      </c>
    </row>
    <row r="38" spans="1:8" ht="14.25">
      <c r="A38" s="269"/>
      <c r="B38" s="270"/>
      <c r="C38" s="270"/>
      <c r="D38" s="270"/>
      <c r="E38" s="269"/>
      <c r="F38" s="267" t="s">
        <v>364</v>
      </c>
      <c r="G38" s="268" t="s">
        <v>400</v>
      </c>
      <c r="H38" s="274">
        <v>12000</v>
      </c>
    </row>
    <row r="39" spans="1:8" ht="14.25">
      <c r="A39" s="269"/>
      <c r="B39" s="270"/>
      <c r="C39" s="270"/>
      <c r="D39" s="270"/>
      <c r="E39" s="269"/>
      <c r="F39" s="267" t="s">
        <v>364</v>
      </c>
      <c r="G39" s="268" t="s">
        <v>401</v>
      </c>
      <c r="H39" s="274">
        <v>2000</v>
      </c>
    </row>
    <row r="40" spans="1:14" ht="85.5">
      <c r="A40" s="269" t="s">
        <v>273</v>
      </c>
      <c r="B40" s="270">
        <v>20000</v>
      </c>
      <c r="C40" s="270">
        <v>20000</v>
      </c>
      <c r="D40" s="270">
        <v>0</v>
      </c>
      <c r="E40" s="269" t="s">
        <v>402</v>
      </c>
      <c r="F40" s="267" t="s">
        <v>364</v>
      </c>
      <c r="G40" s="268" t="s">
        <v>403</v>
      </c>
      <c r="H40" s="274">
        <v>6000</v>
      </c>
      <c r="J40" s="268" t="s">
        <v>457</v>
      </c>
      <c r="K40" s="268" t="s">
        <v>456</v>
      </c>
      <c r="M40" s="277" t="s">
        <v>443</v>
      </c>
      <c r="N40" s="277" t="s">
        <v>439</v>
      </c>
    </row>
    <row r="41" spans="1:8" ht="14.25">
      <c r="A41" s="269"/>
      <c r="B41" s="270"/>
      <c r="C41" s="270"/>
      <c r="D41" s="270"/>
      <c r="E41" s="269"/>
      <c r="F41" s="267" t="s">
        <v>364</v>
      </c>
      <c r="G41" s="268" t="s">
        <v>397</v>
      </c>
      <c r="H41" s="274">
        <v>4000</v>
      </c>
    </row>
    <row r="42" spans="1:8" ht="14.25">
      <c r="A42" s="269"/>
      <c r="B42" s="270"/>
      <c r="C42" s="270"/>
      <c r="D42" s="270"/>
      <c r="E42" s="269"/>
      <c r="F42" s="267" t="s">
        <v>364</v>
      </c>
      <c r="G42" s="268" t="s">
        <v>398</v>
      </c>
      <c r="H42" s="274">
        <v>10000</v>
      </c>
    </row>
    <row r="43" spans="1:14" ht="28.5">
      <c r="A43" s="269" t="s">
        <v>263</v>
      </c>
      <c r="B43" s="270">
        <v>30000</v>
      </c>
      <c r="C43" s="270">
        <v>30000</v>
      </c>
      <c r="D43" s="270">
        <v>0</v>
      </c>
      <c r="E43" s="269" t="s">
        <v>404</v>
      </c>
      <c r="F43" s="267" t="s">
        <v>364</v>
      </c>
      <c r="G43" s="268" t="s">
        <v>398</v>
      </c>
      <c r="H43" s="274">
        <v>5000</v>
      </c>
      <c r="J43" s="268" t="s">
        <v>458</v>
      </c>
      <c r="K43" s="268" t="s">
        <v>305</v>
      </c>
      <c r="M43" s="277" t="s">
        <v>443</v>
      </c>
      <c r="N43" s="277" t="s">
        <v>439</v>
      </c>
    </row>
    <row r="44" spans="1:8" ht="14.25">
      <c r="A44" s="269"/>
      <c r="B44" s="270"/>
      <c r="C44" s="270"/>
      <c r="D44" s="270"/>
      <c r="E44" s="269"/>
      <c r="F44" s="267" t="s">
        <v>364</v>
      </c>
      <c r="G44" s="268" t="s">
        <v>405</v>
      </c>
      <c r="H44" s="274">
        <v>25000</v>
      </c>
    </row>
    <row r="45" spans="1:14" ht="42.75">
      <c r="A45" s="269" t="s">
        <v>406</v>
      </c>
      <c r="B45" s="270">
        <v>20000</v>
      </c>
      <c r="C45" s="270">
        <v>20000</v>
      </c>
      <c r="D45" s="270">
        <v>0</v>
      </c>
      <c r="E45" s="269" t="s">
        <v>407</v>
      </c>
      <c r="F45" s="267" t="s">
        <v>364</v>
      </c>
      <c r="G45" s="268" t="s">
        <v>408</v>
      </c>
      <c r="H45" s="274">
        <v>6000</v>
      </c>
      <c r="J45" s="268" t="s">
        <v>458</v>
      </c>
      <c r="K45" s="268" t="s">
        <v>306</v>
      </c>
      <c r="M45" s="277" t="s">
        <v>443</v>
      </c>
      <c r="N45" s="277" t="s">
        <v>439</v>
      </c>
    </row>
    <row r="46" spans="1:8" ht="14.25">
      <c r="A46" s="269"/>
      <c r="B46" s="270"/>
      <c r="C46" s="270"/>
      <c r="D46" s="270"/>
      <c r="E46" s="269"/>
      <c r="F46" s="267" t="s">
        <v>364</v>
      </c>
      <c r="G46" s="268" t="s">
        <v>409</v>
      </c>
      <c r="H46" s="274">
        <v>10000</v>
      </c>
    </row>
    <row r="47" spans="1:8" ht="14.25">
      <c r="A47" s="269"/>
      <c r="B47" s="270"/>
      <c r="C47" s="270"/>
      <c r="D47" s="270"/>
      <c r="E47" s="269"/>
      <c r="F47" s="267" t="s">
        <v>364</v>
      </c>
      <c r="G47" s="268" t="s">
        <v>304</v>
      </c>
      <c r="H47" s="274">
        <v>4000</v>
      </c>
    </row>
    <row r="48" spans="1:14" ht="85.5">
      <c r="A48" s="269" t="s">
        <v>410</v>
      </c>
      <c r="B48" s="270">
        <v>40000</v>
      </c>
      <c r="C48" s="270">
        <v>40000</v>
      </c>
      <c r="D48" s="270">
        <v>0</v>
      </c>
      <c r="E48" s="269" t="s">
        <v>459</v>
      </c>
      <c r="F48" s="267" t="s">
        <v>364</v>
      </c>
      <c r="G48" s="268" t="s">
        <v>411</v>
      </c>
      <c r="H48" s="274">
        <v>10000</v>
      </c>
      <c r="J48" s="268" t="s">
        <v>458</v>
      </c>
      <c r="K48" s="268" t="s">
        <v>460</v>
      </c>
      <c r="M48" s="277" t="s">
        <v>443</v>
      </c>
      <c r="N48" s="277" t="s">
        <v>439</v>
      </c>
    </row>
    <row r="49" spans="1:8" ht="14.25">
      <c r="A49" s="269"/>
      <c r="B49" s="270"/>
      <c r="C49" s="270"/>
      <c r="D49" s="270"/>
      <c r="E49" s="269"/>
      <c r="F49" s="267" t="s">
        <v>364</v>
      </c>
      <c r="G49" s="268" t="s">
        <v>412</v>
      </c>
      <c r="H49" s="274">
        <v>5000</v>
      </c>
    </row>
    <row r="50" spans="1:8" ht="14.25">
      <c r="A50" s="269"/>
      <c r="B50" s="270"/>
      <c r="C50" s="270"/>
      <c r="D50" s="270"/>
      <c r="E50" s="269"/>
      <c r="F50" s="267" t="s">
        <v>364</v>
      </c>
      <c r="G50" s="268" t="s">
        <v>413</v>
      </c>
      <c r="H50" s="274">
        <v>25000</v>
      </c>
    </row>
    <row r="51" spans="1:14" ht="85.5">
      <c r="A51" s="269" t="s">
        <v>414</v>
      </c>
      <c r="B51" s="270">
        <v>20000</v>
      </c>
      <c r="C51" s="270">
        <v>20000</v>
      </c>
      <c r="D51" s="270">
        <v>0</v>
      </c>
      <c r="E51" s="269" t="s">
        <v>461</v>
      </c>
      <c r="F51" s="267" t="s">
        <v>364</v>
      </c>
      <c r="G51" s="268" t="s">
        <v>416</v>
      </c>
      <c r="H51" s="274">
        <v>10000</v>
      </c>
      <c r="J51" s="268" t="s">
        <v>458</v>
      </c>
      <c r="K51" s="268" t="s">
        <v>415</v>
      </c>
      <c r="M51" s="277" t="s">
        <v>443</v>
      </c>
      <c r="N51" s="277" t="s">
        <v>439</v>
      </c>
    </row>
    <row r="52" spans="1:8" ht="14.25">
      <c r="A52" s="269"/>
      <c r="B52" s="270"/>
      <c r="C52" s="270"/>
      <c r="D52" s="270"/>
      <c r="E52" s="269"/>
      <c r="F52" s="267" t="s">
        <v>364</v>
      </c>
      <c r="G52" s="268" t="s">
        <v>417</v>
      </c>
      <c r="H52" s="274">
        <v>10000</v>
      </c>
    </row>
    <row r="53" spans="1:14" ht="99.75">
      <c r="A53" s="269" t="s">
        <v>418</v>
      </c>
      <c r="B53" s="270">
        <v>30000</v>
      </c>
      <c r="C53" s="270">
        <v>30000</v>
      </c>
      <c r="D53" s="270">
        <v>0</v>
      </c>
      <c r="E53" s="269" t="s">
        <v>419</v>
      </c>
      <c r="F53" s="267" t="s">
        <v>364</v>
      </c>
      <c r="G53" s="268" t="s">
        <v>420</v>
      </c>
      <c r="H53" s="274">
        <v>10000</v>
      </c>
      <c r="J53" s="268" t="s">
        <v>458</v>
      </c>
      <c r="K53" s="268" t="s">
        <v>462</v>
      </c>
      <c r="M53" s="277" t="s">
        <v>443</v>
      </c>
      <c r="N53" s="277" t="s">
        <v>439</v>
      </c>
    </row>
    <row r="54" spans="1:8" ht="14.25">
      <c r="A54" s="269"/>
      <c r="B54" s="270"/>
      <c r="C54" s="270"/>
      <c r="D54" s="270"/>
      <c r="E54" s="269"/>
      <c r="F54" s="267" t="s">
        <v>364</v>
      </c>
      <c r="G54" s="268" t="s">
        <v>421</v>
      </c>
      <c r="H54" s="274">
        <v>20000</v>
      </c>
    </row>
    <row r="55" spans="1:14" ht="71.25">
      <c r="A55" s="269" t="s">
        <v>274</v>
      </c>
      <c r="B55" s="270">
        <v>220000</v>
      </c>
      <c r="C55" s="270">
        <v>220000</v>
      </c>
      <c r="D55" s="270">
        <v>0</v>
      </c>
      <c r="E55" s="269" t="s">
        <v>422</v>
      </c>
      <c r="F55" s="267" t="s">
        <v>364</v>
      </c>
      <c r="G55" s="268" t="s">
        <v>423</v>
      </c>
      <c r="H55" s="274">
        <v>50000</v>
      </c>
      <c r="J55" s="278" t="s">
        <v>464</v>
      </c>
      <c r="K55" s="268" t="s">
        <v>463</v>
      </c>
      <c r="M55" s="277" t="s">
        <v>443</v>
      </c>
      <c r="N55" s="277" t="s">
        <v>439</v>
      </c>
    </row>
    <row r="56" spans="1:8" ht="14.25">
      <c r="A56" s="269"/>
      <c r="B56" s="270"/>
      <c r="C56" s="270"/>
      <c r="D56" s="270"/>
      <c r="E56" s="269"/>
      <c r="F56" s="267" t="s">
        <v>364</v>
      </c>
      <c r="G56" s="268" t="s">
        <v>424</v>
      </c>
      <c r="H56" s="274">
        <v>25000</v>
      </c>
    </row>
    <row r="57" spans="1:8" ht="14.25">
      <c r="A57" s="269"/>
      <c r="B57" s="270"/>
      <c r="C57" s="270"/>
      <c r="D57" s="270"/>
      <c r="E57" s="269"/>
      <c r="F57" s="267" t="s">
        <v>364</v>
      </c>
      <c r="G57" s="268" t="s">
        <v>425</v>
      </c>
      <c r="H57" s="274">
        <v>145000</v>
      </c>
    </row>
    <row r="58" spans="1:14" ht="24.75" customHeight="1">
      <c r="A58" s="269" t="s">
        <v>426</v>
      </c>
      <c r="B58" s="270">
        <v>30000</v>
      </c>
      <c r="C58" s="270">
        <v>30000</v>
      </c>
      <c r="D58" s="270">
        <v>0</v>
      </c>
      <c r="E58" s="269" t="s">
        <v>465</v>
      </c>
      <c r="F58" s="267" t="s">
        <v>364</v>
      </c>
      <c r="G58" s="268" t="s">
        <v>427</v>
      </c>
      <c r="H58" s="274">
        <v>20000</v>
      </c>
      <c r="J58" s="268" t="s">
        <v>467</v>
      </c>
      <c r="K58" s="268" t="s">
        <v>466</v>
      </c>
      <c r="M58" s="277" t="s">
        <v>443</v>
      </c>
      <c r="N58" s="277" t="s">
        <v>439</v>
      </c>
    </row>
    <row r="59" spans="1:8" ht="14.25">
      <c r="A59" s="269"/>
      <c r="B59" s="270"/>
      <c r="C59" s="270"/>
      <c r="D59" s="270"/>
      <c r="E59" s="269"/>
      <c r="F59" s="267" t="s">
        <v>364</v>
      </c>
      <c r="G59" s="268" t="s">
        <v>304</v>
      </c>
      <c r="H59" s="274">
        <v>6000</v>
      </c>
    </row>
    <row r="60" spans="1:8" ht="14.25">
      <c r="A60" s="269"/>
      <c r="B60" s="270"/>
      <c r="C60" s="270"/>
      <c r="D60" s="270"/>
      <c r="E60" s="269"/>
      <c r="F60" s="267" t="s">
        <v>364</v>
      </c>
      <c r="G60" s="268" t="s">
        <v>301</v>
      </c>
      <c r="H60" s="274">
        <v>4000</v>
      </c>
    </row>
    <row r="61" spans="1:14" ht="39" customHeight="1">
      <c r="A61" s="269" t="s">
        <v>428</v>
      </c>
      <c r="B61" s="270">
        <v>50000</v>
      </c>
      <c r="C61" s="270">
        <v>50000</v>
      </c>
      <c r="D61" s="270">
        <v>0</v>
      </c>
      <c r="E61" s="269" t="s">
        <v>468</v>
      </c>
      <c r="F61" s="267" t="s">
        <v>364</v>
      </c>
      <c r="G61" s="268" t="s">
        <v>429</v>
      </c>
      <c r="H61" s="274">
        <v>20000</v>
      </c>
      <c r="J61" s="268" t="s">
        <v>470</v>
      </c>
      <c r="K61" s="268" t="s">
        <v>469</v>
      </c>
      <c r="M61" s="277" t="s">
        <v>443</v>
      </c>
      <c r="N61" s="277" t="s">
        <v>439</v>
      </c>
    </row>
    <row r="62" spans="1:8" ht="14.25">
      <c r="A62" s="269"/>
      <c r="B62" s="270"/>
      <c r="C62" s="270"/>
      <c r="D62" s="270"/>
      <c r="E62" s="269"/>
      <c r="F62" s="267" t="s">
        <v>364</v>
      </c>
      <c r="G62" s="268" t="s">
        <v>430</v>
      </c>
      <c r="H62" s="274">
        <v>10000</v>
      </c>
    </row>
    <row r="63" spans="1:8" ht="28.5" customHeight="1">
      <c r="A63" s="269"/>
      <c r="B63" s="270"/>
      <c r="C63" s="270"/>
      <c r="D63" s="270"/>
      <c r="E63" s="269"/>
      <c r="F63" s="267" t="s">
        <v>364</v>
      </c>
      <c r="G63" s="268" t="s">
        <v>431</v>
      </c>
      <c r="H63" s="274">
        <v>20000</v>
      </c>
    </row>
    <row r="64" spans="1:14" ht="28.5" customHeight="1">
      <c r="A64" s="275" t="s">
        <v>265</v>
      </c>
      <c r="B64" s="276">
        <v>90000</v>
      </c>
      <c r="C64" s="276">
        <v>90000</v>
      </c>
      <c r="D64" s="276">
        <v>0</v>
      </c>
      <c r="E64" s="275" t="s">
        <v>471</v>
      </c>
      <c r="F64" s="267" t="s">
        <v>364</v>
      </c>
      <c r="G64" s="268" t="s">
        <v>433</v>
      </c>
      <c r="H64" s="274">
        <v>90000</v>
      </c>
      <c r="J64" s="268" t="s">
        <v>472</v>
      </c>
      <c r="K64" s="268" t="s">
        <v>432</v>
      </c>
      <c r="M64" s="277" t="s">
        <v>443</v>
      </c>
      <c r="N64" s="277" t="s">
        <v>439</v>
      </c>
    </row>
    <row r="65" spans="1:14" ht="99.75">
      <c r="A65" s="275" t="s">
        <v>434</v>
      </c>
      <c r="B65" s="276">
        <v>20000</v>
      </c>
      <c r="C65" s="276">
        <v>20000</v>
      </c>
      <c r="D65" s="276">
        <v>0</v>
      </c>
      <c r="E65" s="275" t="s">
        <v>473</v>
      </c>
      <c r="F65" s="267" t="s">
        <v>364</v>
      </c>
      <c r="G65" s="268" t="s">
        <v>435</v>
      </c>
      <c r="H65" s="274">
        <v>20000</v>
      </c>
      <c r="J65" s="268" t="s">
        <v>458</v>
      </c>
      <c r="K65" s="268" t="s">
        <v>474</v>
      </c>
      <c r="M65" s="277" t="s">
        <v>443</v>
      </c>
      <c r="N65" s="277" t="s">
        <v>439</v>
      </c>
    </row>
  </sheetData>
  <mergeCells count="106">
    <mergeCell ref="E58:E60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3:E54"/>
    <mergeCell ref="A55:A57"/>
    <mergeCell ref="B55:B57"/>
    <mergeCell ref="C55:C57"/>
    <mergeCell ref="D55:D57"/>
    <mergeCell ref="E55:E57"/>
    <mergeCell ref="A53:A54"/>
    <mergeCell ref="B53:B54"/>
    <mergeCell ref="C53:C54"/>
    <mergeCell ref="D53:D54"/>
    <mergeCell ref="E48:E50"/>
    <mergeCell ref="A51:A52"/>
    <mergeCell ref="B51:B52"/>
    <mergeCell ref="C51:C52"/>
    <mergeCell ref="D51:D52"/>
    <mergeCell ref="E51:E52"/>
    <mergeCell ref="A48:A50"/>
    <mergeCell ref="B48:B50"/>
    <mergeCell ref="C48:C50"/>
    <mergeCell ref="D48:D50"/>
    <mergeCell ref="E43:E44"/>
    <mergeCell ref="A45:A47"/>
    <mergeCell ref="B45:B47"/>
    <mergeCell ref="C45:C47"/>
    <mergeCell ref="D45:D47"/>
    <mergeCell ref="E45:E47"/>
    <mergeCell ref="A43:A44"/>
    <mergeCell ref="B43:B44"/>
    <mergeCell ref="C43:C44"/>
    <mergeCell ref="D43:D44"/>
    <mergeCell ref="E35:E39"/>
    <mergeCell ref="A40:A42"/>
    <mergeCell ref="B40:B42"/>
    <mergeCell ref="C40:C42"/>
    <mergeCell ref="D40:D42"/>
    <mergeCell ref="E40:E42"/>
    <mergeCell ref="A35:A39"/>
    <mergeCell ref="B35:B39"/>
    <mergeCell ref="C35:C39"/>
    <mergeCell ref="D35:D39"/>
    <mergeCell ref="E28:E30"/>
    <mergeCell ref="A31:A34"/>
    <mergeCell ref="B31:B34"/>
    <mergeCell ref="C31:C34"/>
    <mergeCell ref="D31:D34"/>
    <mergeCell ref="E31:E34"/>
    <mergeCell ref="A28:A30"/>
    <mergeCell ref="B28:B30"/>
    <mergeCell ref="C28:C30"/>
    <mergeCell ref="D28:D30"/>
    <mergeCell ref="E20:E21"/>
    <mergeCell ref="A22:A27"/>
    <mergeCell ref="B22:B27"/>
    <mergeCell ref="C22:C27"/>
    <mergeCell ref="D22:D27"/>
    <mergeCell ref="E22:E27"/>
    <mergeCell ref="A20:A21"/>
    <mergeCell ref="B20:B21"/>
    <mergeCell ref="C20:C21"/>
    <mergeCell ref="D20:D21"/>
    <mergeCell ref="E12:E14"/>
    <mergeCell ref="A15:A19"/>
    <mergeCell ref="B15:B19"/>
    <mergeCell ref="C15:C19"/>
    <mergeCell ref="D15:D19"/>
    <mergeCell ref="E15:E19"/>
    <mergeCell ref="A12:A14"/>
    <mergeCell ref="B12:B14"/>
    <mergeCell ref="C12:C14"/>
    <mergeCell ref="D12:D14"/>
    <mergeCell ref="N5:N7"/>
    <mergeCell ref="A9:A11"/>
    <mergeCell ref="B9:B11"/>
    <mergeCell ref="C9:C11"/>
    <mergeCell ref="D9:D11"/>
    <mergeCell ref="E9:E11"/>
    <mergeCell ref="I4:K4"/>
    <mergeCell ref="L4:N4"/>
    <mergeCell ref="F5:F7"/>
    <mergeCell ref="G5:G7"/>
    <mergeCell ref="H5:H7"/>
    <mergeCell ref="I5:I7"/>
    <mergeCell ref="J5:J7"/>
    <mergeCell ref="K5:K7"/>
    <mergeCell ref="L5:L7"/>
    <mergeCell ref="M5:M7"/>
    <mergeCell ref="A1:N1"/>
    <mergeCell ref="A2:N2"/>
    <mergeCell ref="A3:A7"/>
    <mergeCell ref="B3:D3"/>
    <mergeCell ref="E3:E7"/>
    <mergeCell ref="F3:N3"/>
    <mergeCell ref="B4:B7"/>
    <mergeCell ref="C4:C7"/>
    <mergeCell ref="D4:D7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7" sqref="D7: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9"/>
    </row>
    <row r="2" spans="1:31" ht="20.25" customHeight="1">
      <c r="A2" s="120"/>
      <c r="B2" s="120"/>
      <c r="C2" s="120"/>
      <c r="D2" s="37" t="s">
        <v>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0.25" customHeight="1">
      <c r="A3" s="186" t="s">
        <v>4</v>
      </c>
      <c r="B3" s="186"/>
      <c r="C3" s="186"/>
      <c r="D3" s="186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0.25" customHeight="1">
      <c r="A4" s="84" t="s">
        <v>309</v>
      </c>
      <c r="B4" s="84"/>
      <c r="C4" s="35"/>
      <c r="D4" s="7" t="s">
        <v>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25.5" customHeight="1">
      <c r="A5" s="121" t="s">
        <v>6</v>
      </c>
      <c r="B5" s="121"/>
      <c r="C5" s="121" t="s">
        <v>7</v>
      </c>
      <c r="D5" s="12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25.5" customHeight="1">
      <c r="A6" s="136" t="s">
        <v>8</v>
      </c>
      <c r="B6" s="136" t="s">
        <v>9</v>
      </c>
      <c r="C6" s="136" t="s">
        <v>8</v>
      </c>
      <c r="D6" s="170" t="s">
        <v>9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25.5" customHeight="1">
      <c r="A7" s="129" t="s">
        <v>10</v>
      </c>
      <c r="B7" s="126">
        <v>2026.63</v>
      </c>
      <c r="C7" s="129" t="s">
        <v>11</v>
      </c>
      <c r="D7" s="126">
        <v>592.34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25.5" customHeight="1">
      <c r="A8" s="129" t="s">
        <v>12</v>
      </c>
      <c r="B8" s="126">
        <v>0</v>
      </c>
      <c r="C8" s="129" t="s">
        <v>13</v>
      </c>
      <c r="D8" s="126">
        <v>194.4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25.5" customHeight="1">
      <c r="A9" s="129" t="s">
        <v>14</v>
      </c>
      <c r="B9" s="126">
        <v>0</v>
      </c>
      <c r="C9" s="129" t="s">
        <v>15</v>
      </c>
      <c r="D9" s="126">
        <v>579.44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25.5" customHeight="1">
      <c r="A10" s="129" t="s">
        <v>16</v>
      </c>
      <c r="B10" s="126">
        <v>0</v>
      </c>
      <c r="C10" s="129" t="s">
        <v>17</v>
      </c>
      <c r="D10" s="126">
        <v>580.41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25.5" customHeight="1">
      <c r="A11" s="129" t="s">
        <v>18</v>
      </c>
      <c r="B11" s="126">
        <v>0</v>
      </c>
      <c r="C11" s="129" t="s">
        <v>19</v>
      </c>
      <c r="D11" s="126">
        <v>5.98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25.5" customHeight="1">
      <c r="A12" s="129" t="s">
        <v>20</v>
      </c>
      <c r="B12" s="126">
        <v>0</v>
      </c>
      <c r="C12" s="129" t="s">
        <v>21</v>
      </c>
      <c r="D12" s="126">
        <v>26.24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25.5" customHeight="1">
      <c r="A13" s="129"/>
      <c r="B13" s="126"/>
      <c r="C13" s="129" t="s">
        <v>22</v>
      </c>
      <c r="D13" s="132">
        <v>47.82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25.5" customHeight="1">
      <c r="A14" s="136" t="s">
        <v>23</v>
      </c>
      <c r="B14" s="126">
        <v>2026.63</v>
      </c>
      <c r="C14" s="136" t="s">
        <v>24</v>
      </c>
      <c r="D14" s="126">
        <v>2026.63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25.5" customHeight="1">
      <c r="A15" s="129" t="s">
        <v>25</v>
      </c>
      <c r="B15" s="126"/>
      <c r="C15" s="129" t="s">
        <v>26</v>
      </c>
      <c r="D15" s="126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25.5" customHeight="1">
      <c r="A16" s="129" t="s">
        <v>27</v>
      </c>
      <c r="B16" s="126"/>
      <c r="C16" s="129" t="s">
        <v>28</v>
      </c>
      <c r="D16" s="126"/>
      <c r="E16" s="143"/>
      <c r="F16" s="143"/>
      <c r="G16" s="171" t="s">
        <v>29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25.5" customHeight="1">
      <c r="A17" s="129"/>
      <c r="B17" s="126"/>
      <c r="C17" s="129" t="s">
        <v>30</v>
      </c>
      <c r="D17" s="126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25.5" customHeight="1">
      <c r="A18" s="129"/>
      <c r="B18" s="138"/>
      <c r="C18" s="129"/>
      <c r="D18" s="132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5.5" customHeight="1">
      <c r="A19" s="136" t="s">
        <v>31</v>
      </c>
      <c r="B19" s="126">
        <v>2026.63</v>
      </c>
      <c r="C19" s="136" t="s">
        <v>32</v>
      </c>
      <c r="D19" s="126">
        <v>2026.63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0.25" customHeight="1">
      <c r="A20" s="140"/>
      <c r="B20" s="141"/>
      <c r="C20" s="142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H29" sqref="H2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11.50390625" style="154" customWidth="1"/>
    <col min="7" max="7" width="10.00390625" style="1" customWidth="1"/>
    <col min="8" max="8" width="10.00390625" style="155" customWidth="1"/>
    <col min="9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87"/>
      <c r="B1" s="187"/>
      <c r="C1" s="187"/>
      <c r="D1" s="187"/>
    </row>
    <row r="2" spans="1:20" ht="19.5" customHeight="1">
      <c r="A2" s="2"/>
      <c r="B2" s="3"/>
      <c r="C2" s="3"/>
      <c r="D2" s="3"/>
      <c r="E2" s="3"/>
      <c r="F2" s="156"/>
      <c r="G2" s="3"/>
      <c r="H2" s="157"/>
      <c r="I2" s="3"/>
      <c r="J2" s="3"/>
      <c r="K2" s="3"/>
      <c r="L2" s="3"/>
      <c r="M2" s="3"/>
      <c r="N2" s="3"/>
      <c r="O2" s="3"/>
      <c r="P2" s="3"/>
      <c r="Q2" s="3"/>
      <c r="R2" s="3"/>
      <c r="S2" s="167"/>
      <c r="T2" s="168" t="s">
        <v>33</v>
      </c>
    </row>
    <row r="3" spans="1:20" ht="19.5" customHeight="1">
      <c r="A3" s="186" t="s">
        <v>34</v>
      </c>
      <c r="B3" s="186"/>
      <c r="C3" s="186"/>
      <c r="D3" s="186"/>
      <c r="E3" s="186"/>
      <c r="F3" s="188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19.5" customHeight="1">
      <c r="A4" s="5" t="s">
        <v>310</v>
      </c>
      <c r="B4" s="5"/>
      <c r="C4" s="5"/>
      <c r="D4" s="5"/>
      <c r="E4" s="5"/>
      <c r="F4" s="158"/>
      <c r="G4" s="38"/>
      <c r="H4" s="159"/>
      <c r="I4" s="38"/>
      <c r="J4" s="95"/>
      <c r="K4" s="95"/>
      <c r="L4" s="95"/>
      <c r="M4" s="95"/>
      <c r="N4" s="95"/>
      <c r="O4" s="95"/>
      <c r="P4" s="95"/>
      <c r="Q4" s="95"/>
      <c r="R4" s="95"/>
      <c r="S4" s="27"/>
      <c r="T4" s="7" t="s">
        <v>5</v>
      </c>
    </row>
    <row r="5" spans="1:20" ht="19.5" customHeight="1">
      <c r="A5" s="8" t="s">
        <v>35</v>
      </c>
      <c r="B5" s="8"/>
      <c r="C5" s="8"/>
      <c r="D5" s="9"/>
      <c r="E5" s="10"/>
      <c r="F5" s="192" t="s">
        <v>36</v>
      </c>
      <c r="G5" s="194" t="s">
        <v>37</v>
      </c>
      <c r="H5" s="189" t="s">
        <v>38</v>
      </c>
      <c r="I5" s="189" t="s">
        <v>39</v>
      </c>
      <c r="J5" s="189" t="s">
        <v>40</v>
      </c>
      <c r="K5" s="189" t="s">
        <v>41</v>
      </c>
      <c r="L5" s="189"/>
      <c r="M5" s="195" t="s">
        <v>42</v>
      </c>
      <c r="N5" s="12" t="s">
        <v>43</v>
      </c>
      <c r="O5" s="164"/>
      <c r="P5" s="164"/>
      <c r="Q5" s="164"/>
      <c r="R5" s="164"/>
      <c r="S5" s="189" t="s">
        <v>44</v>
      </c>
      <c r="T5" s="189" t="s">
        <v>45</v>
      </c>
    </row>
    <row r="6" spans="1:20" ht="19.5" customHeight="1">
      <c r="A6" s="11" t="s">
        <v>46</v>
      </c>
      <c r="B6" s="11"/>
      <c r="C6" s="160"/>
      <c r="D6" s="190" t="s">
        <v>47</v>
      </c>
      <c r="E6" s="190" t="s">
        <v>48</v>
      </c>
      <c r="F6" s="192"/>
      <c r="G6" s="194"/>
      <c r="H6" s="189"/>
      <c r="I6" s="189"/>
      <c r="J6" s="189"/>
      <c r="K6" s="183" t="s">
        <v>49</v>
      </c>
      <c r="L6" s="189" t="s">
        <v>50</v>
      </c>
      <c r="M6" s="195"/>
      <c r="N6" s="189" t="s">
        <v>51</v>
      </c>
      <c r="O6" s="189" t="s">
        <v>52</v>
      </c>
      <c r="P6" s="189" t="s">
        <v>53</v>
      </c>
      <c r="Q6" s="189" t="s">
        <v>54</v>
      </c>
      <c r="R6" s="189" t="s">
        <v>55</v>
      </c>
      <c r="S6" s="189"/>
      <c r="T6" s="189"/>
    </row>
    <row r="7" spans="1:20" ht="30.75" customHeight="1">
      <c r="A7" s="16" t="s">
        <v>56</v>
      </c>
      <c r="B7" s="15" t="s">
        <v>57</v>
      </c>
      <c r="C7" s="17" t="s">
        <v>58</v>
      </c>
      <c r="D7" s="191"/>
      <c r="E7" s="191"/>
      <c r="F7" s="193"/>
      <c r="G7" s="181"/>
      <c r="H7" s="182"/>
      <c r="I7" s="182"/>
      <c r="J7" s="182"/>
      <c r="K7" s="178"/>
      <c r="L7" s="182"/>
      <c r="M7" s="196"/>
      <c r="N7" s="182"/>
      <c r="O7" s="182"/>
      <c r="P7" s="182"/>
      <c r="Q7" s="182"/>
      <c r="R7" s="182"/>
      <c r="S7" s="182"/>
      <c r="T7" s="182"/>
    </row>
    <row r="8" spans="1:20" ht="30.75" customHeight="1">
      <c r="A8" s="100" t="s">
        <v>59</v>
      </c>
      <c r="B8" s="91" t="s">
        <v>60</v>
      </c>
      <c r="C8" s="91" t="s">
        <v>60</v>
      </c>
      <c r="D8" s="20" t="s">
        <v>312</v>
      </c>
      <c r="E8" s="101" t="s">
        <v>61</v>
      </c>
      <c r="F8" s="161">
        <v>13.86</v>
      </c>
      <c r="G8" s="162"/>
      <c r="H8" s="161">
        <v>13.86</v>
      </c>
      <c r="I8" s="18"/>
      <c r="J8" s="19"/>
      <c r="K8" s="165"/>
      <c r="L8" s="18"/>
      <c r="M8" s="78"/>
      <c r="N8" s="166"/>
      <c r="O8" s="18"/>
      <c r="P8" s="18"/>
      <c r="Q8" s="18"/>
      <c r="R8" s="19"/>
      <c r="S8" s="166"/>
      <c r="T8" s="19"/>
    </row>
    <row r="9" spans="1:20" ht="23.25" customHeight="1">
      <c r="A9" s="100" t="s">
        <v>59</v>
      </c>
      <c r="B9" s="91" t="s">
        <v>60</v>
      </c>
      <c r="C9" s="91" t="s">
        <v>62</v>
      </c>
      <c r="D9" s="20" t="s">
        <v>312</v>
      </c>
      <c r="E9" s="101" t="s">
        <v>63</v>
      </c>
      <c r="F9" s="163">
        <v>2</v>
      </c>
      <c r="G9" s="57"/>
      <c r="H9" s="163">
        <v>2</v>
      </c>
      <c r="I9" s="57"/>
      <c r="J9" s="21"/>
      <c r="K9" s="22"/>
      <c r="L9" s="57"/>
      <c r="M9" s="21"/>
      <c r="N9" s="22"/>
      <c r="O9" s="57"/>
      <c r="P9" s="57"/>
      <c r="Q9" s="57"/>
      <c r="R9" s="21"/>
      <c r="S9" s="22"/>
      <c r="T9" s="21"/>
    </row>
    <row r="10" spans="1:20" ht="23.25" customHeight="1">
      <c r="A10" s="101" t="s">
        <v>59</v>
      </c>
      <c r="B10" s="90" t="s">
        <v>64</v>
      </c>
      <c r="C10" s="90" t="s">
        <v>60</v>
      </c>
      <c r="D10" s="20" t="s">
        <v>311</v>
      </c>
      <c r="E10" s="101" t="s">
        <v>61</v>
      </c>
      <c r="F10" s="163">
        <v>493.58</v>
      </c>
      <c r="G10" s="57"/>
      <c r="H10" s="163">
        <v>493.58</v>
      </c>
      <c r="I10" s="57"/>
      <c r="J10" s="21"/>
      <c r="K10" s="22"/>
      <c r="L10" s="57"/>
      <c r="M10" s="21"/>
      <c r="N10" s="22"/>
      <c r="O10" s="57"/>
      <c r="P10" s="57"/>
      <c r="Q10" s="57"/>
      <c r="R10" s="21"/>
      <c r="S10" s="22"/>
      <c r="T10" s="21"/>
    </row>
    <row r="11" spans="1:20" ht="23.25" customHeight="1">
      <c r="A11" s="101" t="s">
        <v>59</v>
      </c>
      <c r="B11" s="90" t="s">
        <v>64</v>
      </c>
      <c r="C11" s="90" t="s">
        <v>62</v>
      </c>
      <c r="D11" s="20" t="s">
        <v>311</v>
      </c>
      <c r="E11" s="101" t="s">
        <v>65</v>
      </c>
      <c r="F11" s="163">
        <v>44</v>
      </c>
      <c r="G11" s="57"/>
      <c r="H11" s="163">
        <v>44</v>
      </c>
      <c r="I11" s="57"/>
      <c r="J11" s="21"/>
      <c r="K11" s="22"/>
      <c r="L11" s="57"/>
      <c r="M11" s="21"/>
      <c r="N11" s="22"/>
      <c r="O11" s="57"/>
      <c r="P11" s="57"/>
      <c r="Q11" s="57"/>
      <c r="R11" s="21"/>
      <c r="S11" s="22"/>
      <c r="T11" s="21"/>
    </row>
    <row r="12" spans="1:20" ht="23.25" customHeight="1">
      <c r="A12" s="101" t="s">
        <v>59</v>
      </c>
      <c r="B12" s="90" t="s">
        <v>64</v>
      </c>
      <c r="C12" s="90" t="s">
        <v>66</v>
      </c>
      <c r="D12" s="20" t="s">
        <v>311</v>
      </c>
      <c r="E12" s="101" t="s">
        <v>67</v>
      </c>
      <c r="F12" s="163">
        <v>5</v>
      </c>
      <c r="G12" s="57"/>
      <c r="H12" s="163">
        <v>5</v>
      </c>
      <c r="I12" s="57"/>
      <c r="J12" s="21"/>
      <c r="K12" s="22"/>
      <c r="L12" s="57"/>
      <c r="M12" s="21"/>
      <c r="N12" s="22"/>
      <c r="O12" s="57"/>
      <c r="P12" s="57"/>
      <c r="Q12" s="57"/>
      <c r="R12" s="21"/>
      <c r="S12" s="22"/>
      <c r="T12" s="21"/>
    </row>
    <row r="13" spans="1:20" ht="23.25" customHeight="1">
      <c r="A13" s="101" t="s">
        <v>59</v>
      </c>
      <c r="B13" s="90" t="s">
        <v>64</v>
      </c>
      <c r="C13" s="90" t="s">
        <v>68</v>
      </c>
      <c r="D13" s="20" t="s">
        <v>311</v>
      </c>
      <c r="E13" s="101" t="s">
        <v>69</v>
      </c>
      <c r="F13" s="163">
        <v>2.09</v>
      </c>
      <c r="G13" s="57"/>
      <c r="H13" s="163">
        <v>2.09</v>
      </c>
      <c r="I13" s="57"/>
      <c r="J13" s="21"/>
      <c r="K13" s="22"/>
      <c r="L13" s="57"/>
      <c r="M13" s="21"/>
      <c r="N13" s="22"/>
      <c r="O13" s="57"/>
      <c r="P13" s="57"/>
      <c r="Q13" s="57"/>
      <c r="R13" s="21"/>
      <c r="S13" s="22"/>
      <c r="T13" s="21"/>
    </row>
    <row r="14" spans="1:20" ht="23.25" customHeight="1">
      <c r="A14" s="101" t="s">
        <v>59</v>
      </c>
      <c r="B14" s="90" t="s">
        <v>70</v>
      </c>
      <c r="C14" s="90" t="s">
        <v>62</v>
      </c>
      <c r="D14" s="20" t="s">
        <v>311</v>
      </c>
      <c r="E14" s="101" t="s">
        <v>71</v>
      </c>
      <c r="F14" s="163">
        <v>3</v>
      </c>
      <c r="G14" s="57"/>
      <c r="H14" s="163">
        <v>3</v>
      </c>
      <c r="I14" s="57"/>
      <c r="J14" s="21"/>
      <c r="K14" s="22"/>
      <c r="L14" s="57"/>
      <c r="M14" s="21"/>
      <c r="N14" s="22"/>
      <c r="O14" s="57"/>
      <c r="P14" s="57"/>
      <c r="Q14" s="57"/>
      <c r="R14" s="21"/>
      <c r="S14" s="22"/>
      <c r="T14" s="21"/>
    </row>
    <row r="15" spans="1:20" ht="23.25" customHeight="1">
      <c r="A15" s="101" t="s">
        <v>59</v>
      </c>
      <c r="B15" s="90" t="s">
        <v>72</v>
      </c>
      <c r="C15" s="90" t="s">
        <v>60</v>
      </c>
      <c r="D15" s="20" t="s">
        <v>311</v>
      </c>
      <c r="E15" s="101" t="s">
        <v>61</v>
      </c>
      <c r="F15" s="163">
        <v>22.8</v>
      </c>
      <c r="G15" s="57"/>
      <c r="H15" s="163">
        <v>22.8</v>
      </c>
      <c r="I15" s="57"/>
      <c r="J15" s="21"/>
      <c r="K15" s="22"/>
      <c r="L15" s="57"/>
      <c r="M15" s="21"/>
      <c r="N15" s="22"/>
      <c r="O15" s="57"/>
      <c r="P15" s="57"/>
      <c r="Q15" s="57"/>
      <c r="R15" s="21"/>
      <c r="S15" s="22"/>
      <c r="T15" s="21"/>
    </row>
    <row r="16" spans="1:20" ht="23.25" customHeight="1">
      <c r="A16" s="101" t="s">
        <v>59</v>
      </c>
      <c r="B16" s="90" t="s">
        <v>72</v>
      </c>
      <c r="C16" s="90" t="s">
        <v>62</v>
      </c>
      <c r="D16" s="20" t="s">
        <v>311</v>
      </c>
      <c r="E16" s="101" t="s">
        <v>73</v>
      </c>
      <c r="F16" s="163">
        <v>6</v>
      </c>
      <c r="G16" s="57"/>
      <c r="H16" s="163">
        <v>6</v>
      </c>
      <c r="I16" s="57"/>
      <c r="J16" s="21"/>
      <c r="K16" s="22"/>
      <c r="L16" s="57"/>
      <c r="M16" s="21"/>
      <c r="N16" s="22"/>
      <c r="O16" s="57"/>
      <c r="P16" s="57"/>
      <c r="Q16" s="57"/>
      <c r="R16" s="21"/>
      <c r="S16" s="22"/>
      <c r="T16" s="21"/>
    </row>
    <row r="17" spans="1:20" ht="23.25" customHeight="1">
      <c r="A17" s="101" t="s">
        <v>74</v>
      </c>
      <c r="B17" s="90" t="s">
        <v>66</v>
      </c>
      <c r="C17" s="90" t="s">
        <v>64</v>
      </c>
      <c r="D17" s="20" t="s">
        <v>311</v>
      </c>
      <c r="E17" s="101" t="s">
        <v>75</v>
      </c>
      <c r="F17" s="163">
        <v>5.98</v>
      </c>
      <c r="G17" s="57"/>
      <c r="H17" s="163">
        <v>5.98</v>
      </c>
      <c r="I17" s="57"/>
      <c r="J17" s="21"/>
      <c r="K17" s="22"/>
      <c r="L17" s="57"/>
      <c r="M17" s="21"/>
      <c r="N17" s="22"/>
      <c r="O17" s="57"/>
      <c r="P17" s="57"/>
      <c r="Q17" s="57"/>
      <c r="R17" s="21"/>
      <c r="S17" s="22"/>
      <c r="T17" s="21"/>
    </row>
    <row r="18" spans="1:20" ht="23.25" customHeight="1">
      <c r="A18" s="101">
        <v>208</v>
      </c>
      <c r="B18" s="90" t="s">
        <v>76</v>
      </c>
      <c r="C18" s="90" t="s">
        <v>60</v>
      </c>
      <c r="D18" s="20" t="s">
        <v>311</v>
      </c>
      <c r="E18" s="101" t="s">
        <v>77</v>
      </c>
      <c r="F18" s="163">
        <v>77.96</v>
      </c>
      <c r="G18" s="57"/>
      <c r="H18" s="163">
        <v>77.96</v>
      </c>
      <c r="I18" s="57"/>
      <c r="J18" s="21"/>
      <c r="K18" s="22"/>
      <c r="L18" s="57"/>
      <c r="M18" s="21"/>
      <c r="N18" s="22"/>
      <c r="O18" s="57"/>
      <c r="P18" s="57"/>
      <c r="Q18" s="57"/>
      <c r="R18" s="21"/>
      <c r="S18" s="22"/>
      <c r="T18" s="21"/>
    </row>
    <row r="19" spans="1:20" ht="23.25" customHeight="1">
      <c r="A19" s="101" t="s">
        <v>313</v>
      </c>
      <c r="B19" s="90" t="s">
        <v>76</v>
      </c>
      <c r="C19" s="90" t="s">
        <v>314</v>
      </c>
      <c r="D19" s="20" t="s">
        <v>311</v>
      </c>
      <c r="E19" s="101" t="s">
        <v>315</v>
      </c>
      <c r="F19" s="163">
        <v>1.37</v>
      </c>
      <c r="G19" s="57"/>
      <c r="H19" s="163">
        <v>1.37</v>
      </c>
      <c r="I19" s="57"/>
      <c r="J19" s="21"/>
      <c r="K19" s="22"/>
      <c r="L19" s="57"/>
      <c r="M19" s="21"/>
      <c r="N19" s="22"/>
      <c r="O19" s="57"/>
      <c r="P19" s="57"/>
      <c r="Q19" s="57"/>
      <c r="R19" s="21"/>
      <c r="S19" s="22"/>
      <c r="T19" s="21"/>
    </row>
    <row r="20" spans="1:20" ht="23.25" customHeight="1">
      <c r="A20" s="101" t="s">
        <v>78</v>
      </c>
      <c r="B20" s="90" t="s">
        <v>76</v>
      </c>
      <c r="C20" s="90" t="s">
        <v>76</v>
      </c>
      <c r="D20" s="20" t="s">
        <v>311</v>
      </c>
      <c r="E20" s="101" t="s">
        <v>79</v>
      </c>
      <c r="F20" s="163">
        <v>83.65</v>
      </c>
      <c r="G20" s="57"/>
      <c r="H20" s="163">
        <v>83.65</v>
      </c>
      <c r="I20" s="57"/>
      <c r="J20" s="21"/>
      <c r="K20" s="22"/>
      <c r="L20" s="57"/>
      <c r="M20" s="21"/>
      <c r="N20" s="22"/>
      <c r="O20" s="57"/>
      <c r="P20" s="57"/>
      <c r="Q20" s="57"/>
      <c r="R20" s="21"/>
      <c r="S20" s="22"/>
      <c r="T20" s="21"/>
    </row>
    <row r="21" spans="1:20" ht="23.25" customHeight="1">
      <c r="A21" s="101" t="s">
        <v>78</v>
      </c>
      <c r="B21" s="90" t="s">
        <v>66</v>
      </c>
      <c r="C21" s="90" t="s">
        <v>60</v>
      </c>
      <c r="D21" s="20" t="s">
        <v>311</v>
      </c>
      <c r="E21" s="101" t="s">
        <v>80</v>
      </c>
      <c r="F21" s="163">
        <v>18.94</v>
      </c>
      <c r="G21" s="57"/>
      <c r="H21" s="163">
        <v>18.94</v>
      </c>
      <c r="I21" s="57"/>
      <c r="J21" s="21"/>
      <c r="K21" s="22"/>
      <c r="L21" s="57"/>
      <c r="M21" s="21"/>
      <c r="N21" s="22"/>
      <c r="O21" s="57"/>
      <c r="P21" s="57"/>
      <c r="Q21" s="57"/>
      <c r="R21" s="21"/>
      <c r="S21" s="22"/>
      <c r="T21" s="21"/>
    </row>
    <row r="22" spans="1:20" ht="23.25" customHeight="1">
      <c r="A22" s="101" t="s">
        <v>78</v>
      </c>
      <c r="B22" s="90" t="s">
        <v>66</v>
      </c>
      <c r="C22" s="90" t="s">
        <v>64</v>
      </c>
      <c r="D22" s="20" t="s">
        <v>311</v>
      </c>
      <c r="E22" s="101" t="s">
        <v>81</v>
      </c>
      <c r="F22" s="163">
        <v>155.01</v>
      </c>
      <c r="G22" s="57"/>
      <c r="H22" s="163">
        <v>155.01</v>
      </c>
      <c r="I22" s="57"/>
      <c r="J22" s="21"/>
      <c r="K22" s="22"/>
      <c r="L22" s="57"/>
      <c r="M22" s="21"/>
      <c r="N22" s="22"/>
      <c r="O22" s="57"/>
      <c r="P22" s="57"/>
      <c r="Q22" s="57"/>
      <c r="R22" s="21"/>
      <c r="S22" s="22"/>
      <c r="T22" s="21"/>
    </row>
    <row r="23" spans="1:20" ht="23.25" customHeight="1">
      <c r="A23" s="102" t="s">
        <v>78</v>
      </c>
      <c r="B23" s="103" t="s">
        <v>66</v>
      </c>
      <c r="C23" s="103" t="s">
        <v>82</v>
      </c>
      <c r="D23" s="20" t="s">
        <v>311</v>
      </c>
      <c r="E23" s="102" t="s">
        <v>83</v>
      </c>
      <c r="F23" s="163">
        <v>155.53</v>
      </c>
      <c r="G23" s="57"/>
      <c r="H23" s="163">
        <v>155.53</v>
      </c>
      <c r="I23" s="57"/>
      <c r="J23" s="21"/>
      <c r="K23" s="22"/>
      <c r="L23" s="57"/>
      <c r="M23" s="21"/>
      <c r="N23" s="22"/>
      <c r="O23" s="57"/>
      <c r="P23" s="57"/>
      <c r="Q23" s="57"/>
      <c r="R23" s="21"/>
      <c r="S23" s="22"/>
      <c r="T23" s="21"/>
    </row>
    <row r="24" spans="1:20" ht="23.25" customHeight="1">
      <c r="A24" s="100">
        <v>208</v>
      </c>
      <c r="B24" s="91" t="s">
        <v>84</v>
      </c>
      <c r="C24" s="91" t="s">
        <v>62</v>
      </c>
      <c r="D24" s="20" t="s">
        <v>311</v>
      </c>
      <c r="E24" s="100" t="s">
        <v>85</v>
      </c>
      <c r="F24" s="163">
        <v>84.6</v>
      </c>
      <c r="G24" s="57"/>
      <c r="H24" s="163">
        <v>84.6</v>
      </c>
      <c r="I24" s="57"/>
      <c r="J24" s="21"/>
      <c r="K24" s="22"/>
      <c r="L24" s="57"/>
      <c r="M24" s="21"/>
      <c r="N24" s="22"/>
      <c r="O24" s="57"/>
      <c r="P24" s="57"/>
      <c r="Q24" s="57"/>
      <c r="R24" s="21"/>
      <c r="S24" s="22"/>
      <c r="T24" s="21"/>
    </row>
    <row r="25" spans="1:20" ht="23.25" customHeight="1">
      <c r="A25" s="104" t="s">
        <v>78</v>
      </c>
      <c r="B25" s="105" t="s">
        <v>86</v>
      </c>
      <c r="C25" s="105" t="s">
        <v>62</v>
      </c>
      <c r="D25" s="20" t="s">
        <v>311</v>
      </c>
      <c r="E25" s="104" t="s">
        <v>87</v>
      </c>
      <c r="F25" s="163">
        <v>3.36</v>
      </c>
      <c r="G25" s="57"/>
      <c r="H25" s="163">
        <v>3.36</v>
      </c>
      <c r="I25" s="57"/>
      <c r="J25" s="21"/>
      <c r="K25" s="22"/>
      <c r="L25" s="57"/>
      <c r="M25" s="21"/>
      <c r="N25" s="22"/>
      <c r="O25" s="57"/>
      <c r="P25" s="57"/>
      <c r="Q25" s="57"/>
      <c r="R25" s="21"/>
      <c r="S25" s="22"/>
      <c r="T25" s="21"/>
    </row>
    <row r="26" spans="1:20" ht="23.25" customHeight="1">
      <c r="A26" s="106" t="s">
        <v>88</v>
      </c>
      <c r="B26" s="107" t="s">
        <v>70</v>
      </c>
      <c r="C26" s="107" t="s">
        <v>60</v>
      </c>
      <c r="D26" s="20" t="s">
        <v>311</v>
      </c>
      <c r="E26" s="106" t="s">
        <v>89</v>
      </c>
      <c r="F26" s="163">
        <v>21.04</v>
      </c>
      <c r="G26" s="57"/>
      <c r="H26" s="163">
        <v>21.04</v>
      </c>
      <c r="I26" s="57"/>
      <c r="J26" s="21"/>
      <c r="K26" s="22"/>
      <c r="L26" s="57"/>
      <c r="M26" s="21"/>
      <c r="N26" s="22"/>
      <c r="O26" s="57"/>
      <c r="P26" s="57"/>
      <c r="Q26" s="57"/>
      <c r="R26" s="21"/>
      <c r="S26" s="22"/>
      <c r="T26" s="21"/>
    </row>
    <row r="27" spans="1:20" ht="23.25" customHeight="1">
      <c r="A27" s="101" t="s">
        <v>88</v>
      </c>
      <c r="B27" s="90" t="s">
        <v>70</v>
      </c>
      <c r="C27" s="90" t="s">
        <v>62</v>
      </c>
      <c r="D27" s="20" t="s">
        <v>311</v>
      </c>
      <c r="E27" s="101" t="s">
        <v>90</v>
      </c>
      <c r="F27" s="163">
        <v>5.2</v>
      </c>
      <c r="G27" s="57"/>
      <c r="H27" s="163">
        <v>5.2</v>
      </c>
      <c r="I27" s="57"/>
      <c r="J27" s="21"/>
      <c r="K27" s="22"/>
      <c r="L27" s="57"/>
      <c r="M27" s="21"/>
      <c r="N27" s="22"/>
      <c r="O27" s="57"/>
      <c r="P27" s="57"/>
      <c r="Q27" s="57"/>
      <c r="R27" s="21"/>
      <c r="S27" s="22"/>
      <c r="T27" s="21"/>
    </row>
    <row r="28" spans="1:20" ht="23.25" customHeight="1">
      <c r="A28" s="101" t="s">
        <v>91</v>
      </c>
      <c r="B28" s="90" t="s">
        <v>60</v>
      </c>
      <c r="C28" s="90" t="s">
        <v>68</v>
      </c>
      <c r="D28" s="20" t="s">
        <v>311</v>
      </c>
      <c r="E28" s="101" t="s">
        <v>92</v>
      </c>
      <c r="F28" s="163">
        <v>170.4</v>
      </c>
      <c r="G28" s="57"/>
      <c r="H28" s="163">
        <v>170.4</v>
      </c>
      <c r="I28" s="57"/>
      <c r="J28" s="21"/>
      <c r="K28" s="22"/>
      <c r="L28" s="57"/>
      <c r="M28" s="21"/>
      <c r="N28" s="22"/>
      <c r="O28" s="57"/>
      <c r="P28" s="57"/>
      <c r="Q28" s="57"/>
      <c r="R28" s="21"/>
      <c r="S28" s="22"/>
      <c r="T28" s="21"/>
    </row>
    <row r="29" spans="1:20" ht="23.25" customHeight="1">
      <c r="A29" s="101" t="s">
        <v>91</v>
      </c>
      <c r="B29" s="90" t="s">
        <v>76</v>
      </c>
      <c r="C29" s="90" t="s">
        <v>60</v>
      </c>
      <c r="D29" s="20" t="s">
        <v>311</v>
      </c>
      <c r="E29" s="101" t="s">
        <v>93</v>
      </c>
      <c r="F29" s="163">
        <v>24</v>
      </c>
      <c r="G29" s="57"/>
      <c r="H29" s="163">
        <v>24</v>
      </c>
      <c r="I29" s="57"/>
      <c r="J29" s="21"/>
      <c r="K29" s="22"/>
      <c r="L29" s="57"/>
      <c r="M29" s="21"/>
      <c r="N29" s="22"/>
      <c r="O29" s="57"/>
      <c r="P29" s="57"/>
      <c r="Q29" s="57"/>
      <c r="R29" s="21"/>
      <c r="S29" s="22"/>
      <c r="T29" s="21"/>
    </row>
    <row r="30" spans="1:20" ht="23.25" customHeight="1">
      <c r="A30" s="101" t="s">
        <v>316</v>
      </c>
      <c r="B30" s="90" t="s">
        <v>317</v>
      </c>
      <c r="C30" s="90" t="s">
        <v>320</v>
      </c>
      <c r="D30" s="20" t="s">
        <v>318</v>
      </c>
      <c r="E30" s="101" t="s">
        <v>319</v>
      </c>
      <c r="F30" s="163">
        <v>100.3</v>
      </c>
      <c r="G30" s="57"/>
      <c r="H30" s="163">
        <v>100.3</v>
      </c>
      <c r="I30" s="57"/>
      <c r="J30" s="21"/>
      <c r="K30" s="22"/>
      <c r="L30" s="57"/>
      <c r="M30" s="21"/>
      <c r="N30" s="22"/>
      <c r="O30" s="57"/>
      <c r="P30" s="57"/>
      <c r="Q30" s="57"/>
      <c r="R30" s="21"/>
      <c r="S30" s="22"/>
      <c r="T30" s="21"/>
    </row>
    <row r="31" spans="1:20" ht="23.25" customHeight="1">
      <c r="A31" s="101" t="s">
        <v>316</v>
      </c>
      <c r="B31" s="90" t="s">
        <v>317</v>
      </c>
      <c r="C31" s="90" t="s">
        <v>321</v>
      </c>
      <c r="D31" s="20" t="s">
        <v>318</v>
      </c>
      <c r="E31" s="101" t="s">
        <v>322</v>
      </c>
      <c r="F31" s="163">
        <v>8.23</v>
      </c>
      <c r="G31" s="57"/>
      <c r="H31" s="163">
        <v>8.23</v>
      </c>
      <c r="I31" s="57"/>
      <c r="J31" s="21"/>
      <c r="K31" s="22"/>
      <c r="L31" s="57"/>
      <c r="M31" s="21"/>
      <c r="N31" s="22"/>
      <c r="O31" s="57"/>
      <c r="P31" s="57"/>
      <c r="Q31" s="57"/>
      <c r="R31" s="21"/>
      <c r="S31" s="22"/>
      <c r="T31" s="21"/>
    </row>
    <row r="32" spans="1:20" ht="21.75" customHeight="1">
      <c r="A32" s="100" t="s">
        <v>94</v>
      </c>
      <c r="B32" s="91" t="s">
        <v>60</v>
      </c>
      <c r="C32" s="108">
        <v>99</v>
      </c>
      <c r="D32" s="20" t="s">
        <v>311</v>
      </c>
      <c r="E32" s="109" t="s">
        <v>95</v>
      </c>
      <c r="F32" s="151">
        <v>5.2</v>
      </c>
      <c r="G32" s="153"/>
      <c r="H32" s="151">
        <v>5.2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</row>
    <row r="33" spans="1:20" ht="21.75" customHeight="1">
      <c r="A33" s="110">
        <v>213</v>
      </c>
      <c r="B33" s="108" t="s">
        <v>62</v>
      </c>
      <c r="C33" s="108">
        <v>99</v>
      </c>
      <c r="D33" s="20" t="s">
        <v>311</v>
      </c>
      <c r="E33" s="109" t="s">
        <v>96</v>
      </c>
      <c r="F33" s="151">
        <v>6</v>
      </c>
      <c r="G33" s="153"/>
      <c r="H33" s="151">
        <v>6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21.75" customHeight="1">
      <c r="A34" s="110" t="s">
        <v>316</v>
      </c>
      <c r="B34" s="108" t="s">
        <v>323</v>
      </c>
      <c r="C34" s="108" t="s">
        <v>324</v>
      </c>
      <c r="D34" s="20" t="s">
        <v>318</v>
      </c>
      <c r="E34" s="109" t="s">
        <v>325</v>
      </c>
      <c r="F34" s="151">
        <v>3</v>
      </c>
      <c r="G34" s="153"/>
      <c r="H34" s="151">
        <v>3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spans="1:20" ht="12.75" customHeight="1">
      <c r="A35" s="110" t="s">
        <v>94</v>
      </c>
      <c r="B35" s="108" t="s">
        <v>97</v>
      </c>
      <c r="C35" s="108" t="s">
        <v>76</v>
      </c>
      <c r="D35" s="20" t="s">
        <v>311</v>
      </c>
      <c r="E35" s="109" t="s">
        <v>98</v>
      </c>
      <c r="F35" s="151">
        <v>456.71</v>
      </c>
      <c r="G35" s="153"/>
      <c r="H35" s="151">
        <v>456.71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</row>
    <row r="36" spans="1:20" ht="21.75" customHeight="1">
      <c r="A36" s="110" t="s">
        <v>99</v>
      </c>
      <c r="B36" s="108" t="s">
        <v>62</v>
      </c>
      <c r="C36" s="108" t="s">
        <v>60</v>
      </c>
      <c r="D36" s="20" t="s">
        <v>311</v>
      </c>
      <c r="E36" s="109" t="s">
        <v>100</v>
      </c>
      <c r="F36" s="151">
        <v>47.82</v>
      </c>
      <c r="G36" s="153"/>
      <c r="H36" s="151">
        <v>47.82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44" sqref="E44"/>
    </sheetView>
  </sheetViews>
  <sheetFormatPr defaultColWidth="6.875" defaultRowHeight="19.5" customHeight="1"/>
  <cols>
    <col min="1" max="3" width="4.75390625" style="1" customWidth="1"/>
    <col min="4" max="4" width="9.125" style="1" customWidth="1"/>
    <col min="5" max="5" width="40.25390625" style="1" customWidth="1"/>
    <col min="6" max="6" width="12.75390625" style="1" customWidth="1"/>
    <col min="7" max="8" width="12.75390625" style="145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19.5" customHeight="1">
      <c r="A1" s="197"/>
      <c r="B1" s="197"/>
      <c r="C1" s="197"/>
      <c r="D1" s="197"/>
    </row>
    <row r="2" spans="1:10" ht="19.5" customHeight="1">
      <c r="A2" s="35"/>
      <c r="B2" s="146"/>
      <c r="C2" s="146"/>
      <c r="D2" s="146"/>
      <c r="E2" s="146"/>
      <c r="F2" s="146"/>
      <c r="G2" s="147"/>
      <c r="H2" s="147"/>
      <c r="I2" s="146"/>
      <c r="J2" s="152" t="s">
        <v>101</v>
      </c>
    </row>
    <row r="3" spans="1:10" ht="19.5" customHeight="1">
      <c r="A3" s="186" t="s">
        <v>102</v>
      </c>
      <c r="B3" s="186"/>
      <c r="C3" s="186"/>
      <c r="D3" s="186"/>
      <c r="E3" s="186"/>
      <c r="F3" s="186"/>
      <c r="G3" s="188"/>
      <c r="H3" s="188"/>
      <c r="I3" s="186"/>
      <c r="J3" s="186"/>
    </row>
    <row r="4" spans="1:12" ht="19.5" customHeight="1">
      <c r="A4" s="84" t="s">
        <v>308</v>
      </c>
      <c r="B4" s="84"/>
      <c r="C4" s="84"/>
      <c r="D4" s="84"/>
      <c r="E4" s="84"/>
      <c r="F4" s="148"/>
      <c r="G4" s="149"/>
      <c r="H4" s="149"/>
      <c r="I4" s="148"/>
      <c r="J4" s="7" t="s">
        <v>5</v>
      </c>
      <c r="K4" s="27"/>
      <c r="L4" s="27"/>
    </row>
    <row r="5" spans="1:12" ht="19.5" customHeight="1">
      <c r="A5" s="121" t="s">
        <v>35</v>
      </c>
      <c r="B5" s="121"/>
      <c r="C5" s="121"/>
      <c r="D5" s="121"/>
      <c r="E5" s="121"/>
      <c r="F5" s="199" t="s">
        <v>36</v>
      </c>
      <c r="G5" s="200" t="s">
        <v>103</v>
      </c>
      <c r="H5" s="201" t="s">
        <v>104</v>
      </c>
      <c r="I5" s="198" t="s">
        <v>105</v>
      </c>
      <c r="J5" s="198" t="s">
        <v>106</v>
      </c>
      <c r="K5" s="27"/>
      <c r="L5" s="27"/>
    </row>
    <row r="6" spans="1:12" ht="19.5" customHeight="1">
      <c r="A6" s="121" t="s">
        <v>46</v>
      </c>
      <c r="B6" s="121"/>
      <c r="C6" s="121"/>
      <c r="D6" s="198" t="s">
        <v>47</v>
      </c>
      <c r="E6" s="198" t="s">
        <v>107</v>
      </c>
      <c r="F6" s="199"/>
      <c r="G6" s="200"/>
      <c r="H6" s="201"/>
      <c r="I6" s="198"/>
      <c r="J6" s="198"/>
      <c r="K6" s="27"/>
      <c r="L6" s="27"/>
    </row>
    <row r="7" spans="1:12" ht="19.5" customHeight="1">
      <c r="A7" s="150" t="s">
        <v>56</v>
      </c>
      <c r="B7" s="150" t="s">
        <v>57</v>
      </c>
      <c r="C7" s="122" t="s">
        <v>58</v>
      </c>
      <c r="D7" s="198"/>
      <c r="E7" s="198"/>
      <c r="F7" s="199"/>
      <c r="G7" s="200"/>
      <c r="H7" s="201"/>
      <c r="I7" s="198"/>
      <c r="J7" s="198"/>
      <c r="K7" s="27"/>
      <c r="L7" s="27"/>
    </row>
    <row r="8" spans="1:10" ht="19.5" customHeight="1">
      <c r="A8" s="100" t="s">
        <v>59</v>
      </c>
      <c r="B8" s="91" t="s">
        <v>60</v>
      </c>
      <c r="C8" s="91" t="s">
        <v>60</v>
      </c>
      <c r="D8" s="44" t="s">
        <v>326</v>
      </c>
      <c r="E8" s="101" t="s">
        <v>61</v>
      </c>
      <c r="F8" s="151">
        <f aca="true" t="shared" si="0" ref="F8:F36">G8+H8</f>
        <v>13.86</v>
      </c>
      <c r="G8" s="161">
        <v>13.86</v>
      </c>
      <c r="H8" s="151"/>
      <c r="I8" s="151"/>
      <c r="J8" s="153"/>
    </row>
    <row r="9" spans="1:10" ht="19.5" customHeight="1">
      <c r="A9" s="100" t="s">
        <v>59</v>
      </c>
      <c r="B9" s="91" t="s">
        <v>60</v>
      </c>
      <c r="C9" s="91" t="s">
        <v>62</v>
      </c>
      <c r="D9" s="44" t="s">
        <v>312</v>
      </c>
      <c r="E9" s="101" t="s">
        <v>63</v>
      </c>
      <c r="F9" s="151">
        <f t="shared" si="0"/>
        <v>2</v>
      </c>
      <c r="G9" s="163"/>
      <c r="H9" s="151">
        <v>2</v>
      </c>
      <c r="I9" s="151"/>
      <c r="J9" s="153"/>
    </row>
    <row r="10" spans="1:10" ht="19.5" customHeight="1">
      <c r="A10" s="101" t="s">
        <v>59</v>
      </c>
      <c r="B10" s="90" t="s">
        <v>64</v>
      </c>
      <c r="C10" s="90" t="s">
        <v>60</v>
      </c>
      <c r="D10" s="44" t="s">
        <v>311</v>
      </c>
      <c r="E10" s="101" t="s">
        <v>61</v>
      </c>
      <c r="F10" s="151">
        <f t="shared" si="0"/>
        <v>493.58</v>
      </c>
      <c r="G10" s="163">
        <v>493.58</v>
      </c>
      <c r="H10" s="151"/>
      <c r="I10" s="151"/>
      <c r="J10" s="153"/>
    </row>
    <row r="11" spans="1:10" ht="19.5" customHeight="1">
      <c r="A11" s="101" t="s">
        <v>59</v>
      </c>
      <c r="B11" s="90" t="s">
        <v>64</v>
      </c>
      <c r="C11" s="90" t="s">
        <v>62</v>
      </c>
      <c r="D11" s="44" t="s">
        <v>311</v>
      </c>
      <c r="E11" s="101" t="s">
        <v>65</v>
      </c>
      <c r="F11" s="151">
        <f t="shared" si="0"/>
        <v>44</v>
      </c>
      <c r="G11" s="163"/>
      <c r="H11" s="151">
        <v>44</v>
      </c>
      <c r="I11" s="151"/>
      <c r="J11" s="153"/>
    </row>
    <row r="12" spans="1:10" ht="19.5" customHeight="1">
      <c r="A12" s="101" t="s">
        <v>59</v>
      </c>
      <c r="B12" s="90" t="s">
        <v>64</v>
      </c>
      <c r="C12" s="90" t="s">
        <v>66</v>
      </c>
      <c r="D12" s="44" t="s">
        <v>311</v>
      </c>
      <c r="E12" s="101" t="s">
        <v>67</v>
      </c>
      <c r="F12" s="151">
        <f t="shared" si="0"/>
        <v>5</v>
      </c>
      <c r="G12" s="163"/>
      <c r="H12" s="151">
        <v>5</v>
      </c>
      <c r="I12" s="151"/>
      <c r="J12" s="153"/>
    </row>
    <row r="13" spans="1:10" ht="19.5" customHeight="1">
      <c r="A13" s="101" t="s">
        <v>59</v>
      </c>
      <c r="B13" s="90" t="s">
        <v>64</v>
      </c>
      <c r="C13" s="90" t="s">
        <v>68</v>
      </c>
      <c r="D13" s="44" t="s">
        <v>311</v>
      </c>
      <c r="E13" s="101" t="s">
        <v>69</v>
      </c>
      <c r="F13" s="151">
        <f t="shared" si="0"/>
        <v>2.09</v>
      </c>
      <c r="G13" s="163">
        <v>2.09</v>
      </c>
      <c r="H13" s="151"/>
      <c r="I13" s="151"/>
      <c r="J13" s="153"/>
    </row>
    <row r="14" spans="1:10" ht="19.5" customHeight="1">
      <c r="A14" s="101" t="s">
        <v>59</v>
      </c>
      <c r="B14" s="90" t="s">
        <v>70</v>
      </c>
      <c r="C14" s="90" t="s">
        <v>62</v>
      </c>
      <c r="D14" s="44" t="s">
        <v>311</v>
      </c>
      <c r="E14" s="101" t="s">
        <v>71</v>
      </c>
      <c r="F14" s="151">
        <f t="shared" si="0"/>
        <v>3</v>
      </c>
      <c r="G14" s="163"/>
      <c r="H14" s="151">
        <v>3</v>
      </c>
      <c r="I14" s="151"/>
      <c r="J14" s="153"/>
    </row>
    <row r="15" spans="1:10" ht="19.5" customHeight="1">
      <c r="A15" s="101" t="s">
        <v>59</v>
      </c>
      <c r="B15" s="90" t="s">
        <v>72</v>
      </c>
      <c r="C15" s="90" t="s">
        <v>60</v>
      </c>
      <c r="D15" s="44" t="s">
        <v>311</v>
      </c>
      <c r="E15" s="101" t="s">
        <v>61</v>
      </c>
      <c r="F15" s="151">
        <f t="shared" si="0"/>
        <v>22.8</v>
      </c>
      <c r="G15" s="163">
        <v>22.8</v>
      </c>
      <c r="H15" s="151"/>
      <c r="I15" s="151"/>
      <c r="J15" s="153"/>
    </row>
    <row r="16" spans="1:10" ht="19.5" customHeight="1">
      <c r="A16" s="101" t="s">
        <v>59</v>
      </c>
      <c r="B16" s="90" t="s">
        <v>72</v>
      </c>
      <c r="C16" s="90" t="s">
        <v>62</v>
      </c>
      <c r="D16" s="44" t="s">
        <v>311</v>
      </c>
      <c r="E16" s="101" t="s">
        <v>73</v>
      </c>
      <c r="F16" s="151">
        <f t="shared" si="0"/>
        <v>6</v>
      </c>
      <c r="G16" s="163"/>
      <c r="H16" s="151">
        <v>6</v>
      </c>
      <c r="I16" s="151"/>
      <c r="J16" s="153"/>
    </row>
    <row r="17" spans="1:10" ht="19.5" customHeight="1">
      <c r="A17" s="101" t="s">
        <v>74</v>
      </c>
      <c r="B17" s="90" t="s">
        <v>66</v>
      </c>
      <c r="C17" s="90" t="s">
        <v>64</v>
      </c>
      <c r="D17" s="44" t="s">
        <v>311</v>
      </c>
      <c r="E17" s="101" t="s">
        <v>75</v>
      </c>
      <c r="F17" s="151">
        <f t="shared" si="0"/>
        <v>5.98</v>
      </c>
      <c r="G17" s="163">
        <v>5.98</v>
      </c>
      <c r="H17" s="151"/>
      <c r="I17" s="151"/>
      <c r="J17" s="153"/>
    </row>
    <row r="18" spans="1:10" ht="19.5" customHeight="1">
      <c r="A18" s="101">
        <v>208</v>
      </c>
      <c r="B18" s="90" t="s">
        <v>76</v>
      </c>
      <c r="C18" s="90" t="s">
        <v>60</v>
      </c>
      <c r="D18" s="44" t="s">
        <v>311</v>
      </c>
      <c r="E18" s="101" t="s">
        <v>77</v>
      </c>
      <c r="F18" s="151">
        <f t="shared" si="0"/>
        <v>77.96</v>
      </c>
      <c r="G18" s="163">
        <v>77.96</v>
      </c>
      <c r="H18" s="151"/>
      <c r="I18" s="151"/>
      <c r="J18" s="153"/>
    </row>
    <row r="19" spans="1:10" ht="19.5" customHeight="1">
      <c r="A19" s="101" t="s">
        <v>313</v>
      </c>
      <c r="B19" s="90" t="s">
        <v>76</v>
      </c>
      <c r="C19" s="90" t="s">
        <v>314</v>
      </c>
      <c r="D19" s="44" t="s">
        <v>311</v>
      </c>
      <c r="E19" s="101" t="s">
        <v>315</v>
      </c>
      <c r="F19" s="151">
        <f t="shared" si="0"/>
        <v>1.37</v>
      </c>
      <c r="G19" s="163">
        <v>1.37</v>
      </c>
      <c r="H19" s="151"/>
      <c r="I19" s="151"/>
      <c r="J19" s="153"/>
    </row>
    <row r="20" spans="1:10" ht="19.5" customHeight="1">
      <c r="A20" s="101" t="s">
        <v>78</v>
      </c>
      <c r="B20" s="90" t="s">
        <v>76</v>
      </c>
      <c r="C20" s="90" t="s">
        <v>76</v>
      </c>
      <c r="D20" s="44" t="s">
        <v>311</v>
      </c>
      <c r="E20" s="101" t="s">
        <v>79</v>
      </c>
      <c r="F20" s="151">
        <f t="shared" si="0"/>
        <v>83.65</v>
      </c>
      <c r="G20" s="163">
        <v>83.65</v>
      </c>
      <c r="H20" s="151"/>
      <c r="I20" s="151"/>
      <c r="J20" s="153"/>
    </row>
    <row r="21" spans="1:10" ht="19.5" customHeight="1">
      <c r="A21" s="101" t="s">
        <v>78</v>
      </c>
      <c r="B21" s="90" t="s">
        <v>66</v>
      </c>
      <c r="C21" s="90" t="s">
        <v>60</v>
      </c>
      <c r="D21" s="44" t="s">
        <v>311</v>
      </c>
      <c r="E21" s="101" t="s">
        <v>80</v>
      </c>
      <c r="F21" s="151">
        <f>G21+H21</f>
        <v>18.94</v>
      </c>
      <c r="G21" s="163"/>
      <c r="H21" s="163">
        <v>18.94</v>
      </c>
      <c r="I21" s="151"/>
      <c r="J21" s="153"/>
    </row>
    <row r="22" spans="1:10" ht="19.5" customHeight="1">
      <c r="A22" s="101" t="s">
        <v>78</v>
      </c>
      <c r="B22" s="90" t="s">
        <v>66</v>
      </c>
      <c r="C22" s="90" t="s">
        <v>64</v>
      </c>
      <c r="D22" s="44" t="s">
        <v>311</v>
      </c>
      <c r="E22" s="101" t="s">
        <v>81</v>
      </c>
      <c r="F22" s="151">
        <f>G22+H22</f>
        <v>155.01</v>
      </c>
      <c r="G22" s="163"/>
      <c r="H22" s="163">
        <v>155.01</v>
      </c>
      <c r="I22" s="151"/>
      <c r="J22" s="153"/>
    </row>
    <row r="23" spans="1:10" ht="19.5" customHeight="1">
      <c r="A23" s="102" t="s">
        <v>78</v>
      </c>
      <c r="B23" s="103" t="s">
        <v>66</v>
      </c>
      <c r="C23" s="103" t="s">
        <v>82</v>
      </c>
      <c r="D23" s="44" t="s">
        <v>311</v>
      </c>
      <c r="E23" s="102" t="s">
        <v>83</v>
      </c>
      <c r="F23" s="151">
        <f>G23+H23</f>
        <v>155.53</v>
      </c>
      <c r="G23" s="163"/>
      <c r="H23" s="163">
        <v>155.53</v>
      </c>
      <c r="I23" s="151"/>
      <c r="J23" s="153"/>
    </row>
    <row r="24" spans="1:10" ht="19.5" customHeight="1">
      <c r="A24" s="100">
        <v>208</v>
      </c>
      <c r="B24" s="91" t="s">
        <v>84</v>
      </c>
      <c r="C24" s="91" t="s">
        <v>62</v>
      </c>
      <c r="D24" s="44" t="s">
        <v>311</v>
      </c>
      <c r="E24" s="100" t="s">
        <v>85</v>
      </c>
      <c r="F24" s="151">
        <f>G24+H24</f>
        <v>84.6</v>
      </c>
      <c r="G24" s="163"/>
      <c r="H24" s="163">
        <v>84.6</v>
      </c>
      <c r="I24" s="151"/>
      <c r="J24" s="153"/>
    </row>
    <row r="25" spans="1:10" ht="19.5" customHeight="1">
      <c r="A25" s="104" t="s">
        <v>78</v>
      </c>
      <c r="B25" s="105" t="s">
        <v>86</v>
      </c>
      <c r="C25" s="105" t="s">
        <v>62</v>
      </c>
      <c r="D25" s="44" t="s">
        <v>311</v>
      </c>
      <c r="E25" s="104" t="s">
        <v>87</v>
      </c>
      <c r="F25" s="151">
        <f>G25+H25</f>
        <v>3.36</v>
      </c>
      <c r="G25" s="163"/>
      <c r="H25" s="163">
        <v>3.36</v>
      </c>
      <c r="I25" s="151"/>
      <c r="J25" s="153"/>
    </row>
    <row r="26" spans="1:10" ht="19.5" customHeight="1">
      <c r="A26" s="106" t="s">
        <v>88</v>
      </c>
      <c r="B26" s="107" t="s">
        <v>70</v>
      </c>
      <c r="C26" s="107" t="s">
        <v>60</v>
      </c>
      <c r="D26" s="44" t="s">
        <v>311</v>
      </c>
      <c r="E26" s="106" t="s">
        <v>89</v>
      </c>
      <c r="F26" s="151">
        <f t="shared" si="0"/>
        <v>21.04</v>
      </c>
      <c r="G26" s="163">
        <v>21.04</v>
      </c>
      <c r="H26" s="151"/>
      <c r="I26" s="151"/>
      <c r="J26" s="153"/>
    </row>
    <row r="27" spans="1:10" ht="19.5" customHeight="1">
      <c r="A27" s="101" t="s">
        <v>88</v>
      </c>
      <c r="B27" s="90" t="s">
        <v>70</v>
      </c>
      <c r="C27" s="90" t="s">
        <v>62</v>
      </c>
      <c r="D27" s="44" t="s">
        <v>311</v>
      </c>
      <c r="E27" s="101" t="s">
        <v>90</v>
      </c>
      <c r="F27" s="151">
        <f t="shared" si="0"/>
        <v>5.2</v>
      </c>
      <c r="G27" s="163">
        <v>5.2</v>
      </c>
      <c r="H27" s="151"/>
      <c r="I27" s="151"/>
      <c r="J27" s="153"/>
    </row>
    <row r="28" spans="1:10" ht="19.5" customHeight="1">
      <c r="A28" s="101" t="s">
        <v>91</v>
      </c>
      <c r="B28" s="90" t="s">
        <v>60</v>
      </c>
      <c r="C28" s="90" t="s">
        <v>68</v>
      </c>
      <c r="D28" s="44" t="s">
        <v>311</v>
      </c>
      <c r="E28" s="101" t="s">
        <v>92</v>
      </c>
      <c r="F28" s="151">
        <f t="shared" si="0"/>
        <v>170.4</v>
      </c>
      <c r="G28" s="163">
        <v>170.4</v>
      </c>
      <c r="H28" s="151"/>
      <c r="I28" s="151"/>
      <c r="J28" s="153"/>
    </row>
    <row r="29" spans="1:10" ht="19.5" customHeight="1">
      <c r="A29" s="101" t="s">
        <v>91</v>
      </c>
      <c r="B29" s="90" t="s">
        <v>76</v>
      </c>
      <c r="C29" s="90" t="s">
        <v>60</v>
      </c>
      <c r="D29" s="44" t="s">
        <v>311</v>
      </c>
      <c r="E29" s="101" t="s">
        <v>93</v>
      </c>
      <c r="F29" s="151">
        <f t="shared" si="0"/>
        <v>24</v>
      </c>
      <c r="G29" s="163"/>
      <c r="H29" s="163">
        <v>24</v>
      </c>
      <c r="I29" s="151"/>
      <c r="J29" s="153"/>
    </row>
    <row r="30" spans="1:10" ht="19.5" customHeight="1">
      <c r="A30" s="101" t="s">
        <v>316</v>
      </c>
      <c r="B30" s="90" t="s">
        <v>317</v>
      </c>
      <c r="C30" s="90" t="s">
        <v>320</v>
      </c>
      <c r="D30" s="44" t="s">
        <v>311</v>
      </c>
      <c r="E30" s="101" t="s">
        <v>319</v>
      </c>
      <c r="F30" s="151">
        <f t="shared" si="0"/>
        <v>100.3</v>
      </c>
      <c r="G30" s="163">
        <v>100.3</v>
      </c>
      <c r="H30" s="151"/>
      <c r="I30" s="151"/>
      <c r="J30" s="153"/>
    </row>
    <row r="31" spans="1:10" ht="19.5" customHeight="1">
      <c r="A31" s="101" t="s">
        <v>316</v>
      </c>
      <c r="B31" s="90" t="s">
        <v>317</v>
      </c>
      <c r="C31" s="90" t="s">
        <v>321</v>
      </c>
      <c r="D31" s="44" t="s">
        <v>311</v>
      </c>
      <c r="E31" s="101" t="s">
        <v>322</v>
      </c>
      <c r="F31" s="151">
        <f t="shared" si="0"/>
        <v>8.23</v>
      </c>
      <c r="G31" s="163">
        <v>8.23</v>
      </c>
      <c r="H31" s="151"/>
      <c r="I31" s="151"/>
      <c r="J31" s="153"/>
    </row>
    <row r="32" spans="1:10" ht="19.5" customHeight="1">
      <c r="A32" s="100" t="s">
        <v>94</v>
      </c>
      <c r="B32" s="91" t="s">
        <v>60</v>
      </c>
      <c r="C32" s="108">
        <v>99</v>
      </c>
      <c r="D32" s="44" t="s">
        <v>311</v>
      </c>
      <c r="E32" s="109" t="s">
        <v>95</v>
      </c>
      <c r="F32" s="151">
        <f t="shared" si="0"/>
        <v>5.2</v>
      </c>
      <c r="G32" s="151">
        <v>5.2</v>
      </c>
      <c r="H32" s="151"/>
      <c r="I32" s="151"/>
      <c r="J32" s="153"/>
    </row>
    <row r="33" spans="1:10" ht="19.5" customHeight="1">
      <c r="A33" s="110">
        <v>213</v>
      </c>
      <c r="B33" s="108" t="s">
        <v>62</v>
      </c>
      <c r="C33" s="108">
        <v>99</v>
      </c>
      <c r="D33" s="44" t="s">
        <v>311</v>
      </c>
      <c r="E33" s="109" t="s">
        <v>96</v>
      </c>
      <c r="F33" s="151">
        <f t="shared" si="0"/>
        <v>6</v>
      </c>
      <c r="G33" s="151">
        <v>6</v>
      </c>
      <c r="H33" s="151"/>
      <c r="I33" s="151"/>
      <c r="J33" s="153"/>
    </row>
    <row r="34" spans="1:10" ht="19.5" customHeight="1">
      <c r="A34" s="110" t="s">
        <v>316</v>
      </c>
      <c r="B34" s="108" t="s">
        <v>323</v>
      </c>
      <c r="C34" s="108" t="s">
        <v>324</v>
      </c>
      <c r="D34" s="44" t="s">
        <v>311</v>
      </c>
      <c r="E34" s="109" t="s">
        <v>325</v>
      </c>
      <c r="F34" s="151">
        <f t="shared" si="0"/>
        <v>3</v>
      </c>
      <c r="G34" s="151"/>
      <c r="H34" s="151">
        <v>3</v>
      </c>
      <c r="I34" s="153"/>
      <c r="J34" s="153"/>
    </row>
    <row r="35" spans="1:10" ht="19.5" customHeight="1">
      <c r="A35" s="110" t="s">
        <v>94</v>
      </c>
      <c r="B35" s="108" t="s">
        <v>97</v>
      </c>
      <c r="C35" s="108" t="s">
        <v>76</v>
      </c>
      <c r="D35" s="44" t="s">
        <v>311</v>
      </c>
      <c r="E35" s="109" t="s">
        <v>98</v>
      </c>
      <c r="F35" s="151">
        <f t="shared" si="0"/>
        <v>456.71</v>
      </c>
      <c r="G35" s="151">
        <v>456.71</v>
      </c>
      <c r="H35" s="179"/>
      <c r="I35" s="153"/>
      <c r="J35" s="153"/>
    </row>
    <row r="36" spans="1:10" ht="19.5" customHeight="1">
      <c r="A36" s="110" t="s">
        <v>99</v>
      </c>
      <c r="B36" s="108" t="s">
        <v>62</v>
      </c>
      <c r="C36" s="108" t="s">
        <v>60</v>
      </c>
      <c r="D36" s="44" t="s">
        <v>311</v>
      </c>
      <c r="E36" s="109" t="s">
        <v>100</v>
      </c>
      <c r="F36" s="151">
        <f t="shared" si="0"/>
        <v>47.82</v>
      </c>
      <c r="G36" s="151">
        <v>47.82</v>
      </c>
      <c r="H36" s="179"/>
      <c r="I36" s="153"/>
      <c r="J36" s="15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C19" sqref="C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6"/>
    </row>
    <row r="2" spans="1:34" ht="20.25" customHeight="1">
      <c r="A2" s="120"/>
      <c r="B2" s="120"/>
      <c r="C2" s="120"/>
      <c r="D2" s="120"/>
      <c r="E2" s="120"/>
      <c r="F2" s="120"/>
      <c r="G2" s="120"/>
      <c r="H2" s="37" t="s">
        <v>108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0.25" customHeight="1">
      <c r="A3" s="186" t="s">
        <v>109</v>
      </c>
      <c r="B3" s="186"/>
      <c r="C3" s="186"/>
      <c r="D3" s="186"/>
      <c r="E3" s="186"/>
      <c r="F3" s="186"/>
      <c r="G3" s="186"/>
      <c r="H3" s="186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20.25" customHeight="1">
      <c r="A4" s="84" t="s">
        <v>308</v>
      </c>
      <c r="B4" s="84"/>
      <c r="C4" s="35"/>
      <c r="D4" s="35"/>
      <c r="E4" s="35"/>
      <c r="F4" s="35"/>
      <c r="G4" s="35"/>
      <c r="H4" s="7" t="s">
        <v>5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20.25" customHeight="1">
      <c r="A5" s="121" t="s">
        <v>6</v>
      </c>
      <c r="B5" s="121"/>
      <c r="C5" s="121" t="s">
        <v>7</v>
      </c>
      <c r="D5" s="121"/>
      <c r="E5" s="121"/>
      <c r="F5" s="121"/>
      <c r="G5" s="121"/>
      <c r="H5" s="121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s="119" customFormat="1" ht="37.5" customHeight="1">
      <c r="A6" s="122" t="s">
        <v>8</v>
      </c>
      <c r="B6" s="123" t="s">
        <v>110</v>
      </c>
      <c r="C6" s="122" t="s">
        <v>8</v>
      </c>
      <c r="D6" s="122" t="s">
        <v>36</v>
      </c>
      <c r="E6" s="123" t="s">
        <v>111</v>
      </c>
      <c r="F6" s="124" t="s">
        <v>112</v>
      </c>
      <c r="G6" s="122" t="s">
        <v>113</v>
      </c>
      <c r="H6" s="124" t="s">
        <v>114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4.75" customHeight="1">
      <c r="A7" s="125" t="s">
        <v>115</v>
      </c>
      <c r="B7" s="126">
        <v>2026.63</v>
      </c>
      <c r="C7" s="127" t="s">
        <v>116</v>
      </c>
      <c r="D7" s="126">
        <v>2026.63</v>
      </c>
      <c r="E7" s="126">
        <v>2026.63</v>
      </c>
      <c r="F7" s="128"/>
      <c r="G7" s="128"/>
      <c r="H7" s="128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24.75" customHeight="1">
      <c r="A8" s="125" t="s">
        <v>117</v>
      </c>
      <c r="B8" s="126">
        <v>2026.63</v>
      </c>
      <c r="C8" s="129" t="s">
        <v>11</v>
      </c>
      <c r="D8" s="126">
        <v>592.34</v>
      </c>
      <c r="E8" s="126">
        <v>592.34</v>
      </c>
      <c r="F8" s="130"/>
      <c r="G8" s="130"/>
      <c r="H8" s="128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24.75" customHeight="1">
      <c r="A9" s="125" t="s">
        <v>118</v>
      </c>
      <c r="B9" s="128"/>
      <c r="C9" s="129" t="s">
        <v>13</v>
      </c>
      <c r="D9" s="126">
        <v>194.4</v>
      </c>
      <c r="E9" s="126">
        <v>194.4</v>
      </c>
      <c r="F9" s="130"/>
      <c r="G9" s="130"/>
      <c r="H9" s="128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24.75" customHeight="1">
      <c r="A10" s="125" t="s">
        <v>119</v>
      </c>
      <c r="B10" s="126"/>
      <c r="C10" s="129" t="s">
        <v>15</v>
      </c>
      <c r="D10" s="126">
        <v>579.44</v>
      </c>
      <c r="E10" s="126">
        <v>579.44</v>
      </c>
      <c r="F10" s="130"/>
      <c r="G10" s="130"/>
      <c r="H10" s="128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24.75" customHeight="1">
      <c r="A11" s="125" t="s">
        <v>120</v>
      </c>
      <c r="B11" s="131"/>
      <c r="C11" s="129" t="s">
        <v>17</v>
      </c>
      <c r="D11" s="126">
        <v>580.41</v>
      </c>
      <c r="E11" s="126">
        <v>580.41</v>
      </c>
      <c r="F11" s="130"/>
      <c r="G11" s="130"/>
      <c r="H11" s="128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24.75" customHeight="1">
      <c r="A12" s="125" t="s">
        <v>117</v>
      </c>
      <c r="B12" s="128"/>
      <c r="C12" s="129" t="s">
        <v>19</v>
      </c>
      <c r="D12" s="126">
        <v>5.98</v>
      </c>
      <c r="E12" s="126">
        <v>5.98</v>
      </c>
      <c r="F12" s="130"/>
      <c r="G12" s="130"/>
      <c r="H12" s="128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24.75" customHeight="1">
      <c r="A13" s="125" t="s">
        <v>118</v>
      </c>
      <c r="B13" s="128"/>
      <c r="C13" s="129" t="s">
        <v>121</v>
      </c>
      <c r="D13" s="126">
        <v>26.24</v>
      </c>
      <c r="E13" s="126">
        <v>26.24</v>
      </c>
      <c r="F13" s="130"/>
      <c r="G13" s="130"/>
      <c r="H13" s="128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24.75" customHeight="1">
      <c r="A14" s="125" t="s">
        <v>119</v>
      </c>
      <c r="B14" s="128"/>
      <c r="C14" s="129" t="s">
        <v>22</v>
      </c>
      <c r="D14" s="132">
        <v>47.82</v>
      </c>
      <c r="E14" s="132">
        <v>47.82</v>
      </c>
      <c r="F14" s="130"/>
      <c r="G14" s="130"/>
      <c r="H14" s="128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24.75" customHeight="1">
      <c r="A15" s="125" t="s">
        <v>122</v>
      </c>
      <c r="B15" s="126"/>
      <c r="C15" s="127"/>
      <c r="D15" s="133"/>
      <c r="E15" s="130"/>
      <c r="F15" s="130"/>
      <c r="G15" s="130"/>
      <c r="H15" s="128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24.75" customHeight="1">
      <c r="A16" s="134"/>
      <c r="B16" s="135"/>
      <c r="C16" s="129" t="s">
        <v>123</v>
      </c>
      <c r="D16" s="133"/>
      <c r="E16" s="126"/>
      <c r="F16" s="126"/>
      <c r="G16" s="126"/>
      <c r="H16" s="126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24.75" customHeight="1">
      <c r="A17" s="136"/>
      <c r="B17" s="132"/>
      <c r="C17" s="136"/>
      <c r="D17" s="132"/>
      <c r="E17" s="132"/>
      <c r="F17" s="132"/>
      <c r="G17" s="132"/>
      <c r="H17" s="13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24.75" customHeight="1">
      <c r="A18" s="129"/>
      <c r="B18" s="126"/>
      <c r="C18" s="129" t="s">
        <v>124</v>
      </c>
      <c r="D18" s="133"/>
      <c r="E18" s="137"/>
      <c r="F18" s="137"/>
      <c r="G18" s="137"/>
      <c r="H18" s="126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ht="24.75" customHeight="1">
      <c r="A19" s="129"/>
      <c r="B19" s="138"/>
      <c r="C19" s="129"/>
      <c r="D19" s="132"/>
      <c r="E19" s="139"/>
      <c r="F19" s="139"/>
      <c r="G19" s="139"/>
      <c r="H19" s="139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0.25" customHeight="1">
      <c r="A20" s="136" t="s">
        <v>31</v>
      </c>
      <c r="B20" s="126">
        <v>2026.63</v>
      </c>
      <c r="C20" s="136" t="s">
        <v>32</v>
      </c>
      <c r="D20" s="126">
        <v>2026.63</v>
      </c>
      <c r="E20" s="126">
        <v>2026.63</v>
      </c>
      <c r="F20" s="132"/>
      <c r="G20" s="132"/>
      <c r="H20" s="132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0.25" customHeight="1">
      <c r="A21" s="140"/>
      <c r="B21" s="141"/>
      <c r="C21" s="142"/>
      <c r="D21" s="142"/>
      <c r="E21" s="142"/>
      <c r="F21" s="142"/>
      <c r="G21" s="142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zoomScaleSheetLayoutView="100" workbookViewId="0" topLeftCell="A1">
      <selection activeCell="G18" sqref="G18"/>
    </sheetView>
  </sheetViews>
  <sheetFormatPr defaultColWidth="7.00390625" defaultRowHeight="14.25"/>
  <cols>
    <col min="1" max="2" width="4.25390625" style="80" customWidth="1"/>
    <col min="3" max="3" width="15.625" style="80" customWidth="1"/>
    <col min="4" max="4" width="21.00390625" style="80" customWidth="1"/>
    <col min="5" max="5" width="7.125" style="80" customWidth="1"/>
    <col min="6" max="6" width="7.875" style="80" customWidth="1"/>
    <col min="7" max="7" width="6.125" style="80" customWidth="1"/>
    <col min="8" max="8" width="7.25390625" style="80" customWidth="1"/>
    <col min="9" max="9" width="6.50390625" style="80" customWidth="1"/>
    <col min="10" max="41" width="4.875" style="80" customWidth="1"/>
    <col min="42" max="253" width="8.00390625" style="80" customWidth="1"/>
    <col min="254" max="16384" width="7.00390625" style="80" customWidth="1"/>
  </cols>
  <sheetData>
    <row r="1" spans="1:41" ht="19.5" customHeight="1">
      <c r="A1" s="38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4" t="s">
        <v>125</v>
      </c>
    </row>
    <row r="2" spans="1:41" ht="19.5" customHeight="1">
      <c r="A2" s="186" t="s">
        <v>126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</row>
    <row r="3" spans="1:41" ht="19.5" customHeight="1">
      <c r="A3" s="84" t="s">
        <v>308</v>
      </c>
      <c r="B3" s="85"/>
      <c r="C3" s="85"/>
      <c r="D3" s="85"/>
      <c r="E3" s="95"/>
      <c r="F3" s="95"/>
      <c r="G3" s="95"/>
      <c r="H3" s="95"/>
      <c r="I3" s="95"/>
      <c r="J3" s="95"/>
      <c r="K3" s="95"/>
      <c r="L3" s="95"/>
      <c r="M3" s="95"/>
      <c r="N3" s="9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O3" s="7" t="s">
        <v>5</v>
      </c>
    </row>
    <row r="4" spans="1:41" ht="19.5" customHeight="1">
      <c r="A4" s="202" t="s">
        <v>35</v>
      </c>
      <c r="B4" s="203"/>
      <c r="C4" s="203"/>
      <c r="D4" s="204"/>
      <c r="E4" s="215" t="s">
        <v>127</v>
      </c>
      <c r="F4" s="205" t="s">
        <v>128</v>
      </c>
      <c r="G4" s="206"/>
      <c r="H4" s="206"/>
      <c r="I4" s="206"/>
      <c r="J4" s="206"/>
      <c r="K4" s="206"/>
      <c r="L4" s="206"/>
      <c r="M4" s="206"/>
      <c r="N4" s="206"/>
      <c r="O4" s="207"/>
      <c r="P4" s="205" t="s">
        <v>129</v>
      </c>
      <c r="Q4" s="206"/>
      <c r="R4" s="206"/>
      <c r="S4" s="206"/>
      <c r="T4" s="206"/>
      <c r="U4" s="206"/>
      <c r="V4" s="206"/>
      <c r="W4" s="206"/>
      <c r="X4" s="206"/>
      <c r="Y4" s="207"/>
      <c r="Z4" s="205" t="s">
        <v>130</v>
      </c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7"/>
    </row>
    <row r="5" spans="1:41" ht="19.5" customHeight="1">
      <c r="A5" s="208" t="s">
        <v>46</v>
      </c>
      <c r="B5" s="209"/>
      <c r="C5" s="213" t="s">
        <v>47</v>
      </c>
      <c r="D5" s="214" t="s">
        <v>107</v>
      </c>
      <c r="E5" s="216"/>
      <c r="F5" s="218" t="s">
        <v>36</v>
      </c>
      <c r="G5" s="210" t="s">
        <v>131</v>
      </c>
      <c r="H5" s="211"/>
      <c r="I5" s="212"/>
      <c r="J5" s="210" t="s">
        <v>132</v>
      </c>
      <c r="K5" s="211"/>
      <c r="L5" s="212"/>
      <c r="M5" s="210" t="s">
        <v>133</v>
      </c>
      <c r="N5" s="211"/>
      <c r="O5" s="212"/>
      <c r="P5" s="220" t="s">
        <v>36</v>
      </c>
      <c r="Q5" s="210" t="s">
        <v>131</v>
      </c>
      <c r="R5" s="211"/>
      <c r="S5" s="212"/>
      <c r="T5" s="210" t="s">
        <v>132</v>
      </c>
      <c r="U5" s="211"/>
      <c r="V5" s="212"/>
      <c r="W5" s="210" t="s">
        <v>133</v>
      </c>
      <c r="X5" s="211"/>
      <c r="Y5" s="212"/>
      <c r="Z5" s="218" t="s">
        <v>36</v>
      </c>
      <c r="AA5" s="210" t="s">
        <v>131</v>
      </c>
      <c r="AB5" s="211"/>
      <c r="AC5" s="212"/>
      <c r="AD5" s="210" t="s">
        <v>132</v>
      </c>
      <c r="AE5" s="211"/>
      <c r="AF5" s="212"/>
      <c r="AG5" s="210" t="s">
        <v>133</v>
      </c>
      <c r="AH5" s="211"/>
      <c r="AI5" s="212"/>
      <c r="AJ5" s="210" t="s">
        <v>134</v>
      </c>
      <c r="AK5" s="211"/>
      <c r="AL5" s="212"/>
      <c r="AM5" s="210" t="s">
        <v>114</v>
      </c>
      <c r="AN5" s="211"/>
      <c r="AO5" s="212"/>
    </row>
    <row r="6" spans="1:41" ht="29.25" customHeight="1">
      <c r="A6" s="113" t="s">
        <v>56</v>
      </c>
      <c r="B6" s="113" t="s">
        <v>57</v>
      </c>
      <c r="C6" s="191"/>
      <c r="D6" s="191"/>
      <c r="E6" s="217"/>
      <c r="F6" s="219"/>
      <c r="G6" s="114" t="s">
        <v>51</v>
      </c>
      <c r="H6" s="115" t="s">
        <v>103</v>
      </c>
      <c r="I6" s="115" t="s">
        <v>104</v>
      </c>
      <c r="J6" s="114" t="s">
        <v>51</v>
      </c>
      <c r="K6" s="115" t="s">
        <v>103</v>
      </c>
      <c r="L6" s="115" t="s">
        <v>104</v>
      </c>
      <c r="M6" s="114" t="s">
        <v>51</v>
      </c>
      <c r="N6" s="115" t="s">
        <v>103</v>
      </c>
      <c r="O6" s="117" t="s">
        <v>104</v>
      </c>
      <c r="P6" s="219"/>
      <c r="Q6" s="118" t="s">
        <v>51</v>
      </c>
      <c r="R6" s="19" t="s">
        <v>103</v>
      </c>
      <c r="S6" s="19" t="s">
        <v>104</v>
      </c>
      <c r="T6" s="118" t="s">
        <v>51</v>
      </c>
      <c r="U6" s="19" t="s">
        <v>103</v>
      </c>
      <c r="V6" s="18" t="s">
        <v>104</v>
      </c>
      <c r="W6" s="14" t="s">
        <v>51</v>
      </c>
      <c r="X6" s="118" t="s">
        <v>103</v>
      </c>
      <c r="Y6" s="19" t="s">
        <v>104</v>
      </c>
      <c r="Z6" s="219"/>
      <c r="AA6" s="114" t="s">
        <v>51</v>
      </c>
      <c r="AB6" s="113" t="s">
        <v>103</v>
      </c>
      <c r="AC6" s="113" t="s">
        <v>104</v>
      </c>
      <c r="AD6" s="114" t="s">
        <v>51</v>
      </c>
      <c r="AE6" s="113" t="s">
        <v>103</v>
      </c>
      <c r="AF6" s="113" t="s">
        <v>104</v>
      </c>
      <c r="AG6" s="114" t="s">
        <v>51</v>
      </c>
      <c r="AH6" s="115" t="s">
        <v>103</v>
      </c>
      <c r="AI6" s="115" t="s">
        <v>104</v>
      </c>
      <c r="AJ6" s="114" t="s">
        <v>51</v>
      </c>
      <c r="AK6" s="115" t="s">
        <v>103</v>
      </c>
      <c r="AL6" s="115" t="s">
        <v>104</v>
      </c>
      <c r="AM6" s="114" t="s">
        <v>51</v>
      </c>
      <c r="AN6" s="115" t="s">
        <v>103</v>
      </c>
      <c r="AO6" s="115" t="s">
        <v>104</v>
      </c>
    </row>
    <row r="7" spans="1:41" ht="19.5" customHeight="1">
      <c r="A7" s="20"/>
      <c r="B7" s="20"/>
      <c r="C7" s="20" t="s">
        <v>135</v>
      </c>
      <c r="D7" s="20" t="s">
        <v>36</v>
      </c>
      <c r="E7" s="57">
        <f>SUM(E8:E22)</f>
        <v>2026.6299999999999</v>
      </c>
      <c r="F7" s="57">
        <f>SUM(F8:F22)</f>
        <v>2026.6299999999999</v>
      </c>
      <c r="G7" s="57">
        <f>SUM(G8:G22)</f>
        <v>2026.6299999999999</v>
      </c>
      <c r="H7" s="57">
        <f>SUM(H8:H22)</f>
        <v>1522.1999999999998</v>
      </c>
      <c r="I7" s="57">
        <f>SUM(I8:I22)</f>
        <v>504.43</v>
      </c>
      <c r="J7" s="57">
        <f>J8+J9+J10+J12+J13+J14+J15+J16+J17+J18+J19+J20+J22</f>
        <v>0</v>
      </c>
      <c r="K7" s="57">
        <f>K8+K9+K10+K12+K13+K14+K15+K16+K17+K18+K19+K20+K22</f>
        <v>0</v>
      </c>
      <c r="L7" s="57">
        <f>L8+L9+L10+L12+L13+L14+L15+L16+L17+L18+L19+L20+L22</f>
        <v>0</v>
      </c>
      <c r="M7" s="57">
        <f>M8+M9+M10+M12+M13+M14+M15+M16+M17+M18+M19+M20+M22</f>
        <v>0</v>
      </c>
      <c r="N7" s="57">
        <f>N8+N9+N10+N12+N13+N14+N15+N16+N17+N18+N19+N20+N22</f>
        <v>0</v>
      </c>
      <c r="O7" s="21">
        <v>0</v>
      </c>
      <c r="P7" s="22">
        <f aca="true" t="shared" si="0" ref="P7:P22">SUM(Q7,T7,W7)</f>
        <v>0</v>
      </c>
      <c r="Q7" s="57">
        <f aca="true" t="shared" si="1" ref="Q7:Q22">SUM(R7:S7)</f>
        <v>0</v>
      </c>
      <c r="R7" s="57">
        <v>0</v>
      </c>
      <c r="S7" s="21">
        <v>0</v>
      </c>
      <c r="T7" s="57">
        <f aca="true" t="shared" si="2" ref="T7:T22">SUM(U7:V7)</f>
        <v>0</v>
      </c>
      <c r="U7" s="57">
        <v>0</v>
      </c>
      <c r="V7" s="57">
        <v>0</v>
      </c>
      <c r="W7" s="57">
        <f aca="true" t="shared" si="3" ref="W7:W22">SUM(X7:Y7)</f>
        <v>0</v>
      </c>
      <c r="X7" s="57">
        <v>0</v>
      </c>
      <c r="Y7" s="21">
        <v>0</v>
      </c>
      <c r="Z7" s="22">
        <f aca="true" t="shared" si="4" ref="Z7:Z22">SUM(AA7,AD7,AG7,AJ7,AM7)</f>
        <v>0</v>
      </c>
      <c r="AA7" s="57">
        <f aca="true" t="shared" si="5" ref="AA7:AA22">SUM(AB7:AC7)</f>
        <v>0</v>
      </c>
      <c r="AB7" s="57"/>
      <c r="AC7" s="21"/>
      <c r="AD7" s="57">
        <f aca="true" t="shared" si="6" ref="AD7:AD22">SUM(AE7:AF7)</f>
        <v>0</v>
      </c>
      <c r="AE7" s="57">
        <v>0</v>
      </c>
      <c r="AF7" s="21">
        <v>0</v>
      </c>
      <c r="AG7" s="57">
        <f aca="true" t="shared" si="7" ref="AG7:AG22">SUM(AH7:AI7)</f>
        <v>0</v>
      </c>
      <c r="AH7" s="57">
        <v>0</v>
      </c>
      <c r="AI7" s="21">
        <v>0</v>
      </c>
      <c r="AJ7" s="57">
        <f aca="true" t="shared" si="8" ref="AJ7:AJ22">SUM(AK7:AL7)</f>
        <v>0</v>
      </c>
      <c r="AK7" s="57">
        <v>0</v>
      </c>
      <c r="AL7" s="21">
        <v>0</v>
      </c>
      <c r="AM7" s="57">
        <f aca="true" t="shared" si="9" ref="AM7:AM22">SUM(AN7:AO7)</f>
        <v>0</v>
      </c>
      <c r="AN7" s="57">
        <v>0</v>
      </c>
      <c r="AO7" s="21">
        <v>0</v>
      </c>
    </row>
    <row r="8" spans="1:41" ht="19.5" customHeight="1">
      <c r="A8" s="20" t="s">
        <v>136</v>
      </c>
      <c r="B8" s="20" t="s">
        <v>60</v>
      </c>
      <c r="C8" s="20" t="s">
        <v>327</v>
      </c>
      <c r="D8" s="20" t="s">
        <v>137</v>
      </c>
      <c r="E8" s="57">
        <f aca="true" t="shared" si="10" ref="E8:E22">SUM(F8,P8,Z8)</f>
        <v>319.57</v>
      </c>
      <c r="F8" s="57">
        <f aca="true" t="shared" si="11" ref="F8:F22">SUM(G8,J8,M8)</f>
        <v>319.57</v>
      </c>
      <c r="G8" s="57">
        <f aca="true" t="shared" si="12" ref="G8:G22">SUM(H8:I8)</f>
        <v>319.57</v>
      </c>
      <c r="H8" s="57">
        <v>319.57</v>
      </c>
      <c r="I8" s="21"/>
      <c r="J8" s="57">
        <f aca="true" t="shared" si="13" ref="J8:J22">SUM(K8:L8)</f>
        <v>0</v>
      </c>
      <c r="K8" s="57">
        <v>0</v>
      </c>
      <c r="L8" s="21">
        <v>0</v>
      </c>
      <c r="M8" s="57">
        <f aca="true" t="shared" si="14" ref="M8:M22">SUM(N8:O8)</f>
        <v>0</v>
      </c>
      <c r="N8" s="57">
        <v>0</v>
      </c>
      <c r="O8" s="21">
        <v>0</v>
      </c>
      <c r="P8" s="22">
        <f t="shared" si="0"/>
        <v>0</v>
      </c>
      <c r="Q8" s="57">
        <f t="shared" si="1"/>
        <v>0</v>
      </c>
      <c r="R8" s="57">
        <v>0</v>
      </c>
      <c r="S8" s="21">
        <v>0</v>
      </c>
      <c r="T8" s="57">
        <f t="shared" si="2"/>
        <v>0</v>
      </c>
      <c r="U8" s="57">
        <v>0</v>
      </c>
      <c r="V8" s="57">
        <v>0</v>
      </c>
      <c r="W8" s="57">
        <f t="shared" si="3"/>
        <v>0</v>
      </c>
      <c r="X8" s="57">
        <v>0</v>
      </c>
      <c r="Y8" s="21">
        <v>0</v>
      </c>
      <c r="Z8" s="22">
        <f t="shared" si="4"/>
        <v>0</v>
      </c>
      <c r="AA8" s="57">
        <f t="shared" si="5"/>
        <v>0</v>
      </c>
      <c r="AB8" s="57"/>
      <c r="AC8" s="21"/>
      <c r="AD8" s="57">
        <f t="shared" si="6"/>
        <v>0</v>
      </c>
      <c r="AE8" s="57">
        <v>0</v>
      </c>
      <c r="AF8" s="21">
        <v>0</v>
      </c>
      <c r="AG8" s="57">
        <f t="shared" si="7"/>
        <v>0</v>
      </c>
      <c r="AH8" s="57">
        <v>0</v>
      </c>
      <c r="AI8" s="21">
        <v>0</v>
      </c>
      <c r="AJ8" s="57">
        <f t="shared" si="8"/>
        <v>0</v>
      </c>
      <c r="AK8" s="57">
        <v>0</v>
      </c>
      <c r="AL8" s="21">
        <v>0</v>
      </c>
      <c r="AM8" s="57">
        <f t="shared" si="9"/>
        <v>0</v>
      </c>
      <c r="AN8" s="57">
        <v>0</v>
      </c>
      <c r="AO8" s="21">
        <v>0</v>
      </c>
    </row>
    <row r="9" spans="1:41" ht="19.5" customHeight="1">
      <c r="A9" s="20" t="s">
        <v>136</v>
      </c>
      <c r="B9" s="20" t="s">
        <v>62</v>
      </c>
      <c r="C9" s="20" t="s">
        <v>328</v>
      </c>
      <c r="D9" s="20" t="s">
        <v>138</v>
      </c>
      <c r="E9" s="57">
        <f t="shared" si="10"/>
        <v>93.08</v>
      </c>
      <c r="F9" s="57">
        <f t="shared" si="11"/>
        <v>93.08</v>
      </c>
      <c r="G9" s="57">
        <f t="shared" si="12"/>
        <v>93.08</v>
      </c>
      <c r="H9" s="57">
        <v>93.08</v>
      </c>
      <c r="I9" s="21"/>
      <c r="J9" s="57">
        <f t="shared" si="13"/>
        <v>0</v>
      </c>
      <c r="K9" s="57">
        <v>0</v>
      </c>
      <c r="L9" s="21">
        <v>0</v>
      </c>
      <c r="M9" s="57">
        <f t="shared" si="14"/>
        <v>0</v>
      </c>
      <c r="N9" s="57">
        <v>0</v>
      </c>
      <c r="O9" s="21">
        <v>0</v>
      </c>
      <c r="P9" s="22">
        <f t="shared" si="0"/>
        <v>0</v>
      </c>
      <c r="Q9" s="57">
        <f t="shared" si="1"/>
        <v>0</v>
      </c>
      <c r="R9" s="57">
        <v>0</v>
      </c>
      <c r="S9" s="21">
        <v>0</v>
      </c>
      <c r="T9" s="57">
        <f t="shared" si="2"/>
        <v>0</v>
      </c>
      <c r="U9" s="57">
        <v>0</v>
      </c>
      <c r="V9" s="57">
        <v>0</v>
      </c>
      <c r="W9" s="57">
        <f t="shared" si="3"/>
        <v>0</v>
      </c>
      <c r="X9" s="57">
        <v>0</v>
      </c>
      <c r="Y9" s="21">
        <v>0</v>
      </c>
      <c r="Z9" s="22">
        <f t="shared" si="4"/>
        <v>0</v>
      </c>
      <c r="AA9" s="57">
        <f t="shared" si="5"/>
        <v>0</v>
      </c>
      <c r="AB9" s="57"/>
      <c r="AC9" s="21"/>
      <c r="AD9" s="57">
        <f t="shared" si="6"/>
        <v>0</v>
      </c>
      <c r="AE9" s="57">
        <v>0</v>
      </c>
      <c r="AF9" s="21">
        <v>0</v>
      </c>
      <c r="AG9" s="57">
        <f t="shared" si="7"/>
        <v>0</v>
      </c>
      <c r="AH9" s="57">
        <v>0</v>
      </c>
      <c r="AI9" s="21">
        <v>0</v>
      </c>
      <c r="AJ9" s="57">
        <f t="shared" si="8"/>
        <v>0</v>
      </c>
      <c r="AK9" s="57">
        <v>0</v>
      </c>
      <c r="AL9" s="21">
        <v>0</v>
      </c>
      <c r="AM9" s="57">
        <f t="shared" si="9"/>
        <v>0</v>
      </c>
      <c r="AN9" s="57">
        <v>0</v>
      </c>
      <c r="AO9" s="21">
        <v>0</v>
      </c>
    </row>
    <row r="10" spans="1:41" ht="19.5" customHeight="1">
      <c r="A10" s="20" t="s">
        <v>136</v>
      </c>
      <c r="B10" s="20" t="s">
        <v>64</v>
      </c>
      <c r="C10" s="20" t="s">
        <v>311</v>
      </c>
      <c r="D10" s="20" t="s">
        <v>139</v>
      </c>
      <c r="E10" s="57">
        <f t="shared" si="10"/>
        <v>39.36</v>
      </c>
      <c r="F10" s="57">
        <f t="shared" si="11"/>
        <v>39.36</v>
      </c>
      <c r="G10" s="57">
        <f t="shared" si="12"/>
        <v>39.36</v>
      </c>
      <c r="H10" s="57">
        <v>39.36</v>
      </c>
      <c r="I10" s="21"/>
      <c r="J10" s="57">
        <f t="shared" si="13"/>
        <v>0</v>
      </c>
      <c r="K10" s="57">
        <v>0</v>
      </c>
      <c r="L10" s="21">
        <v>0</v>
      </c>
      <c r="M10" s="57">
        <f t="shared" si="14"/>
        <v>0</v>
      </c>
      <c r="N10" s="57">
        <v>0</v>
      </c>
      <c r="O10" s="21">
        <v>0</v>
      </c>
      <c r="P10" s="22">
        <f t="shared" si="0"/>
        <v>0</v>
      </c>
      <c r="Q10" s="57">
        <f t="shared" si="1"/>
        <v>0</v>
      </c>
      <c r="R10" s="57">
        <v>0</v>
      </c>
      <c r="S10" s="21">
        <v>0</v>
      </c>
      <c r="T10" s="57">
        <f t="shared" si="2"/>
        <v>0</v>
      </c>
      <c r="U10" s="57">
        <v>0</v>
      </c>
      <c r="V10" s="57">
        <v>0</v>
      </c>
      <c r="W10" s="57">
        <f t="shared" si="3"/>
        <v>0</v>
      </c>
      <c r="X10" s="57">
        <v>0</v>
      </c>
      <c r="Y10" s="21">
        <v>0</v>
      </c>
      <c r="Z10" s="22">
        <f t="shared" si="4"/>
        <v>0</v>
      </c>
      <c r="AA10" s="57">
        <f t="shared" si="5"/>
        <v>0</v>
      </c>
      <c r="AB10" s="57"/>
      <c r="AC10" s="21"/>
      <c r="AD10" s="57">
        <f t="shared" si="6"/>
        <v>0</v>
      </c>
      <c r="AE10" s="57">
        <v>0</v>
      </c>
      <c r="AF10" s="21">
        <v>0</v>
      </c>
      <c r="AG10" s="57">
        <f t="shared" si="7"/>
        <v>0</v>
      </c>
      <c r="AH10" s="57">
        <v>0</v>
      </c>
      <c r="AI10" s="21">
        <v>0</v>
      </c>
      <c r="AJ10" s="57">
        <f t="shared" si="8"/>
        <v>0</v>
      </c>
      <c r="AK10" s="57">
        <v>0</v>
      </c>
      <c r="AL10" s="21">
        <v>0</v>
      </c>
      <c r="AM10" s="57">
        <f t="shared" si="9"/>
        <v>0</v>
      </c>
      <c r="AN10" s="57">
        <v>0</v>
      </c>
      <c r="AO10" s="21">
        <v>0</v>
      </c>
    </row>
    <row r="11" spans="1:41" ht="19.5" customHeight="1">
      <c r="A11" s="20" t="s">
        <v>329</v>
      </c>
      <c r="B11" s="20" t="s">
        <v>330</v>
      </c>
      <c r="C11" s="20" t="s">
        <v>331</v>
      </c>
      <c r="D11" s="20" t="s">
        <v>332</v>
      </c>
      <c r="E11" s="57">
        <f t="shared" si="10"/>
        <v>2</v>
      </c>
      <c r="F11" s="57">
        <f t="shared" si="11"/>
        <v>2</v>
      </c>
      <c r="G11" s="57">
        <f t="shared" si="12"/>
        <v>2</v>
      </c>
      <c r="H11" s="57">
        <v>2</v>
      </c>
      <c r="I11" s="21"/>
      <c r="J11" s="57">
        <f>SUM(K11:L11)</f>
        <v>0</v>
      </c>
      <c r="K11" s="57">
        <v>0</v>
      </c>
      <c r="L11" s="21">
        <v>0</v>
      </c>
      <c r="M11" s="57">
        <f>SUM(N11:O11)</f>
        <v>0</v>
      </c>
      <c r="N11" s="57">
        <v>0</v>
      </c>
      <c r="O11" s="21">
        <v>0</v>
      </c>
      <c r="P11" s="22">
        <f>SUM(Q11,T11,W11)</f>
        <v>0</v>
      </c>
      <c r="Q11" s="57">
        <f>SUM(R11:S11)</f>
        <v>0</v>
      </c>
      <c r="R11" s="57">
        <v>0</v>
      </c>
      <c r="S11" s="21">
        <v>0</v>
      </c>
      <c r="T11" s="57">
        <f>SUM(U11:V11)</f>
        <v>0</v>
      </c>
      <c r="U11" s="57">
        <v>0</v>
      </c>
      <c r="V11" s="57">
        <v>0</v>
      </c>
      <c r="W11" s="57">
        <f>SUM(X11:Y11)</f>
        <v>0</v>
      </c>
      <c r="X11" s="57">
        <v>0</v>
      </c>
      <c r="Y11" s="21">
        <v>0</v>
      </c>
      <c r="Z11" s="22">
        <f>SUM(AA11,AD11,AG11,AJ11,AM11)</f>
        <v>0</v>
      </c>
      <c r="AA11" s="57">
        <f>SUM(AB11:AC11)</f>
        <v>0</v>
      </c>
      <c r="AB11" s="57"/>
      <c r="AC11" s="21"/>
      <c r="AD11" s="57">
        <f>SUM(AE11:AF11)</f>
        <v>0</v>
      </c>
      <c r="AE11" s="57">
        <v>0</v>
      </c>
      <c r="AF11" s="21">
        <v>0</v>
      </c>
      <c r="AG11" s="57">
        <f>SUM(AH11:AI11)</f>
        <v>0</v>
      </c>
      <c r="AH11" s="57">
        <v>0</v>
      </c>
      <c r="AI11" s="21">
        <v>0</v>
      </c>
      <c r="AJ11" s="57">
        <f>SUM(AK11:AL11)</f>
        <v>0</v>
      </c>
      <c r="AK11" s="57">
        <v>0</v>
      </c>
      <c r="AL11" s="21">
        <v>0</v>
      </c>
      <c r="AM11" s="57">
        <f>SUM(AN11:AO11)</f>
        <v>0</v>
      </c>
      <c r="AN11" s="57">
        <v>0</v>
      </c>
      <c r="AO11" s="21">
        <v>0</v>
      </c>
    </row>
    <row r="12" spans="1:41" ht="19.5" customHeight="1">
      <c r="A12" s="20" t="s">
        <v>140</v>
      </c>
      <c r="B12" s="20" t="s">
        <v>60</v>
      </c>
      <c r="C12" s="20" t="s">
        <v>311</v>
      </c>
      <c r="D12" s="20" t="s">
        <v>141</v>
      </c>
      <c r="E12" s="57">
        <f t="shared" si="10"/>
        <v>180.32</v>
      </c>
      <c r="F12" s="57">
        <f t="shared" si="11"/>
        <v>180.32</v>
      </c>
      <c r="G12" s="57">
        <f t="shared" si="12"/>
        <v>180.32</v>
      </c>
      <c r="H12" s="57">
        <v>180.32</v>
      </c>
      <c r="I12" s="21"/>
      <c r="J12" s="57">
        <f t="shared" si="13"/>
        <v>0</v>
      </c>
      <c r="K12" s="57">
        <v>0</v>
      </c>
      <c r="L12" s="21">
        <v>0</v>
      </c>
      <c r="M12" s="57">
        <f t="shared" si="14"/>
        <v>0</v>
      </c>
      <c r="N12" s="57">
        <v>0</v>
      </c>
      <c r="O12" s="21">
        <v>0</v>
      </c>
      <c r="P12" s="22">
        <f t="shared" si="0"/>
        <v>0</v>
      </c>
      <c r="Q12" s="57">
        <f t="shared" si="1"/>
        <v>0</v>
      </c>
      <c r="R12" s="57">
        <v>0</v>
      </c>
      <c r="S12" s="21">
        <v>0</v>
      </c>
      <c r="T12" s="57">
        <f t="shared" si="2"/>
        <v>0</v>
      </c>
      <c r="U12" s="57">
        <v>0</v>
      </c>
      <c r="V12" s="57">
        <v>0</v>
      </c>
      <c r="W12" s="57">
        <f t="shared" si="3"/>
        <v>0</v>
      </c>
      <c r="X12" s="57">
        <v>0</v>
      </c>
      <c r="Y12" s="21">
        <v>0</v>
      </c>
      <c r="Z12" s="22">
        <f t="shared" si="4"/>
        <v>0</v>
      </c>
      <c r="AA12" s="57">
        <f t="shared" si="5"/>
        <v>0</v>
      </c>
      <c r="AB12" s="57"/>
      <c r="AC12" s="21"/>
      <c r="AD12" s="57">
        <f t="shared" si="6"/>
        <v>0</v>
      </c>
      <c r="AE12" s="57">
        <v>0</v>
      </c>
      <c r="AF12" s="21">
        <v>0</v>
      </c>
      <c r="AG12" s="57">
        <f t="shared" si="7"/>
        <v>0</v>
      </c>
      <c r="AH12" s="57">
        <v>0</v>
      </c>
      <c r="AI12" s="21">
        <v>0</v>
      </c>
      <c r="AJ12" s="57">
        <f t="shared" si="8"/>
        <v>0</v>
      </c>
      <c r="AK12" s="57">
        <v>0</v>
      </c>
      <c r="AL12" s="21">
        <v>0</v>
      </c>
      <c r="AM12" s="57">
        <f t="shared" si="9"/>
        <v>0</v>
      </c>
      <c r="AN12" s="57">
        <v>0</v>
      </c>
      <c r="AO12" s="21">
        <v>0</v>
      </c>
    </row>
    <row r="13" spans="1:41" ht="19.5" customHeight="1">
      <c r="A13" s="20" t="s">
        <v>140</v>
      </c>
      <c r="B13" s="20" t="s">
        <v>62</v>
      </c>
      <c r="C13" s="20" t="s">
        <v>311</v>
      </c>
      <c r="D13" s="20" t="s">
        <v>142</v>
      </c>
      <c r="E13" s="57">
        <f t="shared" si="10"/>
        <v>2.94</v>
      </c>
      <c r="F13" s="57">
        <f t="shared" si="11"/>
        <v>2.94</v>
      </c>
      <c r="G13" s="57">
        <f t="shared" si="12"/>
        <v>2.94</v>
      </c>
      <c r="H13" s="57">
        <v>2.94</v>
      </c>
      <c r="I13" s="21"/>
      <c r="J13" s="57">
        <f t="shared" si="13"/>
        <v>0</v>
      </c>
      <c r="K13" s="57">
        <v>0</v>
      </c>
      <c r="L13" s="21">
        <v>0</v>
      </c>
      <c r="M13" s="57">
        <f t="shared" si="14"/>
        <v>0</v>
      </c>
      <c r="N13" s="57">
        <v>0</v>
      </c>
      <c r="O13" s="21">
        <v>0</v>
      </c>
      <c r="P13" s="22">
        <f t="shared" si="0"/>
        <v>0</v>
      </c>
      <c r="Q13" s="57">
        <f t="shared" si="1"/>
        <v>0</v>
      </c>
      <c r="R13" s="57">
        <v>0</v>
      </c>
      <c r="S13" s="21">
        <v>0</v>
      </c>
      <c r="T13" s="57">
        <f t="shared" si="2"/>
        <v>0</v>
      </c>
      <c r="U13" s="57">
        <v>0</v>
      </c>
      <c r="V13" s="57">
        <v>0</v>
      </c>
      <c r="W13" s="57">
        <f t="shared" si="3"/>
        <v>0</v>
      </c>
      <c r="X13" s="57">
        <v>0</v>
      </c>
      <c r="Y13" s="21">
        <v>0</v>
      </c>
      <c r="Z13" s="22">
        <f t="shared" si="4"/>
        <v>0</v>
      </c>
      <c r="AA13" s="57">
        <f t="shared" si="5"/>
        <v>0</v>
      </c>
      <c r="AB13" s="57"/>
      <c r="AC13" s="21"/>
      <c r="AD13" s="57">
        <f t="shared" si="6"/>
        <v>0</v>
      </c>
      <c r="AE13" s="57">
        <v>0</v>
      </c>
      <c r="AF13" s="21">
        <v>0</v>
      </c>
      <c r="AG13" s="57">
        <f t="shared" si="7"/>
        <v>0</v>
      </c>
      <c r="AH13" s="57">
        <v>0</v>
      </c>
      <c r="AI13" s="21">
        <v>0</v>
      </c>
      <c r="AJ13" s="57">
        <f t="shared" si="8"/>
        <v>0</v>
      </c>
      <c r="AK13" s="57">
        <v>0</v>
      </c>
      <c r="AL13" s="21">
        <v>0</v>
      </c>
      <c r="AM13" s="57">
        <f t="shared" si="9"/>
        <v>0</v>
      </c>
      <c r="AN13" s="57">
        <v>0</v>
      </c>
      <c r="AO13" s="21">
        <v>0</v>
      </c>
    </row>
    <row r="14" spans="1:41" ht="19.5" customHeight="1">
      <c r="A14" s="20" t="s">
        <v>140</v>
      </c>
      <c r="B14" s="20" t="s">
        <v>64</v>
      </c>
      <c r="C14" s="20" t="s">
        <v>311</v>
      </c>
      <c r="D14" s="20" t="s">
        <v>143</v>
      </c>
      <c r="E14" s="57">
        <f t="shared" si="10"/>
        <v>4.84</v>
      </c>
      <c r="F14" s="57">
        <f t="shared" si="11"/>
        <v>4.84</v>
      </c>
      <c r="G14" s="57">
        <f t="shared" si="12"/>
        <v>4.84</v>
      </c>
      <c r="H14" s="57">
        <v>4.84</v>
      </c>
      <c r="I14" s="21"/>
      <c r="J14" s="57">
        <f t="shared" si="13"/>
        <v>0</v>
      </c>
      <c r="K14" s="57">
        <v>0</v>
      </c>
      <c r="L14" s="21">
        <v>0</v>
      </c>
      <c r="M14" s="57">
        <f t="shared" si="14"/>
        <v>0</v>
      </c>
      <c r="N14" s="57">
        <v>0</v>
      </c>
      <c r="O14" s="21">
        <v>0</v>
      </c>
      <c r="P14" s="22">
        <f t="shared" si="0"/>
        <v>0</v>
      </c>
      <c r="Q14" s="57">
        <f t="shared" si="1"/>
        <v>0</v>
      </c>
      <c r="R14" s="57">
        <v>0</v>
      </c>
      <c r="S14" s="21">
        <v>0</v>
      </c>
      <c r="T14" s="57">
        <f t="shared" si="2"/>
        <v>0</v>
      </c>
      <c r="U14" s="57">
        <v>0</v>
      </c>
      <c r="V14" s="57">
        <v>0</v>
      </c>
      <c r="W14" s="57">
        <f t="shared" si="3"/>
        <v>0</v>
      </c>
      <c r="X14" s="57">
        <v>0</v>
      </c>
      <c r="Y14" s="21">
        <v>0</v>
      </c>
      <c r="Z14" s="22">
        <f t="shared" si="4"/>
        <v>0</v>
      </c>
      <c r="AA14" s="57">
        <f t="shared" si="5"/>
        <v>0</v>
      </c>
      <c r="AB14" s="57"/>
      <c r="AC14" s="21"/>
      <c r="AD14" s="57">
        <f t="shared" si="6"/>
        <v>0</v>
      </c>
      <c r="AE14" s="57">
        <v>0</v>
      </c>
      <c r="AF14" s="21">
        <v>0</v>
      </c>
      <c r="AG14" s="57">
        <f t="shared" si="7"/>
        <v>0</v>
      </c>
      <c r="AH14" s="57">
        <v>0</v>
      </c>
      <c r="AI14" s="21">
        <v>0</v>
      </c>
      <c r="AJ14" s="57">
        <f t="shared" si="8"/>
        <v>0</v>
      </c>
      <c r="AK14" s="57">
        <v>0</v>
      </c>
      <c r="AL14" s="21">
        <v>0</v>
      </c>
      <c r="AM14" s="57">
        <f t="shared" si="9"/>
        <v>0</v>
      </c>
      <c r="AN14" s="57">
        <v>0</v>
      </c>
      <c r="AO14" s="21">
        <v>0</v>
      </c>
    </row>
    <row r="15" spans="1:41" ht="19.5" customHeight="1">
      <c r="A15" s="20" t="s">
        <v>140</v>
      </c>
      <c r="B15" s="20" t="s">
        <v>82</v>
      </c>
      <c r="C15" s="20" t="s">
        <v>311</v>
      </c>
      <c r="D15" s="20" t="s">
        <v>144</v>
      </c>
      <c r="E15" s="57">
        <f t="shared" si="10"/>
        <v>3.92</v>
      </c>
      <c r="F15" s="57">
        <f t="shared" si="11"/>
        <v>3.92</v>
      </c>
      <c r="G15" s="57">
        <f t="shared" si="12"/>
        <v>3.92</v>
      </c>
      <c r="H15" s="57">
        <v>3.92</v>
      </c>
      <c r="I15" s="21"/>
      <c r="J15" s="57">
        <f t="shared" si="13"/>
        <v>0</v>
      </c>
      <c r="K15" s="57">
        <v>0</v>
      </c>
      <c r="L15" s="21">
        <v>0</v>
      </c>
      <c r="M15" s="57">
        <f t="shared" si="14"/>
        <v>0</v>
      </c>
      <c r="N15" s="57">
        <v>0</v>
      </c>
      <c r="O15" s="21">
        <v>0</v>
      </c>
      <c r="P15" s="22">
        <f t="shared" si="0"/>
        <v>0</v>
      </c>
      <c r="Q15" s="57">
        <f t="shared" si="1"/>
        <v>0</v>
      </c>
      <c r="R15" s="57">
        <v>0</v>
      </c>
      <c r="S15" s="21">
        <v>0</v>
      </c>
      <c r="T15" s="57">
        <f t="shared" si="2"/>
        <v>0</v>
      </c>
      <c r="U15" s="57">
        <v>0</v>
      </c>
      <c r="V15" s="57">
        <v>0</v>
      </c>
      <c r="W15" s="57">
        <f t="shared" si="3"/>
        <v>0</v>
      </c>
      <c r="X15" s="57">
        <v>0</v>
      </c>
      <c r="Y15" s="21">
        <v>0</v>
      </c>
      <c r="Z15" s="22">
        <f t="shared" si="4"/>
        <v>0</v>
      </c>
      <c r="AA15" s="57">
        <f t="shared" si="5"/>
        <v>0</v>
      </c>
      <c r="AB15" s="57"/>
      <c r="AC15" s="21"/>
      <c r="AD15" s="57">
        <f t="shared" si="6"/>
        <v>0</v>
      </c>
      <c r="AE15" s="57">
        <v>0</v>
      </c>
      <c r="AF15" s="21">
        <v>0</v>
      </c>
      <c r="AG15" s="57">
        <f t="shared" si="7"/>
        <v>0</v>
      </c>
      <c r="AH15" s="57">
        <v>0</v>
      </c>
      <c r="AI15" s="21">
        <v>0</v>
      </c>
      <c r="AJ15" s="57">
        <f t="shared" si="8"/>
        <v>0</v>
      </c>
      <c r="AK15" s="57">
        <v>0</v>
      </c>
      <c r="AL15" s="21">
        <v>0</v>
      </c>
      <c r="AM15" s="57">
        <f t="shared" si="9"/>
        <v>0</v>
      </c>
      <c r="AN15" s="57">
        <v>0</v>
      </c>
      <c r="AO15" s="21">
        <v>0</v>
      </c>
    </row>
    <row r="16" spans="1:41" ht="19.5" customHeight="1">
      <c r="A16" s="20" t="s">
        <v>140</v>
      </c>
      <c r="B16" s="20" t="s">
        <v>66</v>
      </c>
      <c r="C16" s="20" t="s">
        <v>311</v>
      </c>
      <c r="D16" s="20" t="s">
        <v>145</v>
      </c>
      <c r="E16" s="57">
        <f t="shared" si="10"/>
        <v>3</v>
      </c>
      <c r="F16" s="57">
        <f t="shared" si="11"/>
        <v>3</v>
      </c>
      <c r="G16" s="57">
        <f t="shared" si="12"/>
        <v>3</v>
      </c>
      <c r="H16" s="57">
        <v>3</v>
      </c>
      <c r="I16" s="21"/>
      <c r="J16" s="57">
        <f t="shared" si="13"/>
        <v>0</v>
      </c>
      <c r="K16" s="57">
        <v>0</v>
      </c>
      <c r="L16" s="21">
        <v>0</v>
      </c>
      <c r="M16" s="57">
        <f t="shared" si="14"/>
        <v>0</v>
      </c>
      <c r="N16" s="57">
        <v>0</v>
      </c>
      <c r="O16" s="21">
        <v>0</v>
      </c>
      <c r="P16" s="22">
        <f t="shared" si="0"/>
        <v>0</v>
      </c>
      <c r="Q16" s="57">
        <f t="shared" si="1"/>
        <v>0</v>
      </c>
      <c r="R16" s="57">
        <v>0</v>
      </c>
      <c r="S16" s="21">
        <v>0</v>
      </c>
      <c r="T16" s="57">
        <f t="shared" si="2"/>
        <v>0</v>
      </c>
      <c r="U16" s="57">
        <v>0</v>
      </c>
      <c r="V16" s="57">
        <v>0</v>
      </c>
      <c r="W16" s="57">
        <f t="shared" si="3"/>
        <v>0</v>
      </c>
      <c r="X16" s="57">
        <v>0</v>
      </c>
      <c r="Y16" s="21">
        <v>0</v>
      </c>
      <c r="Z16" s="22">
        <f t="shared" si="4"/>
        <v>0</v>
      </c>
      <c r="AA16" s="57">
        <f t="shared" si="5"/>
        <v>0</v>
      </c>
      <c r="AB16" s="57"/>
      <c r="AC16" s="21"/>
      <c r="AD16" s="57">
        <f t="shared" si="6"/>
        <v>0</v>
      </c>
      <c r="AE16" s="57">
        <v>0</v>
      </c>
      <c r="AF16" s="21">
        <v>0</v>
      </c>
      <c r="AG16" s="57">
        <f t="shared" si="7"/>
        <v>0</v>
      </c>
      <c r="AH16" s="57">
        <v>0</v>
      </c>
      <c r="AI16" s="21">
        <v>0</v>
      </c>
      <c r="AJ16" s="57">
        <f t="shared" si="8"/>
        <v>0</v>
      </c>
      <c r="AK16" s="57">
        <v>0</v>
      </c>
      <c r="AL16" s="21">
        <v>0</v>
      </c>
      <c r="AM16" s="57">
        <f t="shared" si="9"/>
        <v>0</v>
      </c>
      <c r="AN16" s="57">
        <v>0</v>
      </c>
      <c r="AO16" s="21">
        <v>0</v>
      </c>
    </row>
    <row r="17" spans="1:41" ht="19.5" customHeight="1">
      <c r="A17" s="20" t="s">
        <v>140</v>
      </c>
      <c r="B17" s="20" t="s">
        <v>68</v>
      </c>
      <c r="C17" s="20" t="s">
        <v>311</v>
      </c>
      <c r="D17" s="20" t="s">
        <v>146</v>
      </c>
      <c r="E17" s="57">
        <f t="shared" si="10"/>
        <v>88.35</v>
      </c>
      <c r="F17" s="57">
        <f t="shared" si="11"/>
        <v>88.35</v>
      </c>
      <c r="G17" s="57">
        <f t="shared" si="12"/>
        <v>88.35</v>
      </c>
      <c r="H17" s="57">
        <v>1.35</v>
      </c>
      <c r="I17" s="21">
        <v>87</v>
      </c>
      <c r="J17" s="57">
        <f t="shared" si="13"/>
        <v>0</v>
      </c>
      <c r="K17" s="57">
        <v>0</v>
      </c>
      <c r="L17" s="21">
        <v>0</v>
      </c>
      <c r="M17" s="57">
        <f t="shared" si="14"/>
        <v>0</v>
      </c>
      <c r="N17" s="57">
        <v>0</v>
      </c>
      <c r="O17" s="21">
        <v>0</v>
      </c>
      <c r="P17" s="22">
        <f t="shared" si="0"/>
        <v>0</v>
      </c>
      <c r="Q17" s="57">
        <f t="shared" si="1"/>
        <v>0</v>
      </c>
      <c r="R17" s="57">
        <v>0</v>
      </c>
      <c r="S17" s="21">
        <v>0</v>
      </c>
      <c r="T17" s="57">
        <f t="shared" si="2"/>
        <v>0</v>
      </c>
      <c r="U17" s="57">
        <v>0</v>
      </c>
      <c r="V17" s="57">
        <v>0</v>
      </c>
      <c r="W17" s="57">
        <f t="shared" si="3"/>
        <v>0</v>
      </c>
      <c r="X17" s="57">
        <v>0</v>
      </c>
      <c r="Y17" s="21">
        <v>0</v>
      </c>
      <c r="Z17" s="22">
        <f t="shared" si="4"/>
        <v>0</v>
      </c>
      <c r="AA17" s="57">
        <f t="shared" si="5"/>
        <v>0</v>
      </c>
      <c r="AB17" s="57"/>
      <c r="AC17" s="21"/>
      <c r="AD17" s="57">
        <f t="shared" si="6"/>
        <v>0</v>
      </c>
      <c r="AE17" s="57">
        <v>0</v>
      </c>
      <c r="AF17" s="21">
        <v>0</v>
      </c>
      <c r="AG17" s="57">
        <f t="shared" si="7"/>
        <v>0</v>
      </c>
      <c r="AH17" s="57">
        <v>0</v>
      </c>
      <c r="AI17" s="21">
        <v>0</v>
      </c>
      <c r="AJ17" s="57">
        <f t="shared" si="8"/>
        <v>0</v>
      </c>
      <c r="AK17" s="57">
        <v>0</v>
      </c>
      <c r="AL17" s="21">
        <v>0</v>
      </c>
      <c r="AM17" s="57">
        <f t="shared" si="9"/>
        <v>0</v>
      </c>
      <c r="AN17" s="57">
        <v>0</v>
      </c>
      <c r="AO17" s="21">
        <v>0</v>
      </c>
    </row>
    <row r="18" spans="1:41" ht="19.5" customHeight="1">
      <c r="A18" s="20" t="s">
        <v>147</v>
      </c>
      <c r="B18" s="20" t="s">
        <v>60</v>
      </c>
      <c r="C18" s="20" t="s">
        <v>311</v>
      </c>
      <c r="D18" s="20" t="s">
        <v>148</v>
      </c>
      <c r="E18" s="57">
        <f t="shared" si="10"/>
        <v>118.94</v>
      </c>
      <c r="F18" s="57">
        <f t="shared" si="11"/>
        <v>118.94</v>
      </c>
      <c r="G18" s="57">
        <f t="shared" si="12"/>
        <v>118.94</v>
      </c>
      <c r="H18" s="57">
        <v>118.94</v>
      </c>
      <c r="I18" s="21"/>
      <c r="J18" s="57">
        <f t="shared" si="13"/>
        <v>0</v>
      </c>
      <c r="K18" s="57">
        <v>0</v>
      </c>
      <c r="L18" s="21">
        <v>0</v>
      </c>
      <c r="M18" s="57">
        <f t="shared" si="14"/>
        <v>0</v>
      </c>
      <c r="N18" s="57">
        <v>0</v>
      </c>
      <c r="O18" s="21">
        <v>0</v>
      </c>
      <c r="P18" s="22">
        <f t="shared" si="0"/>
        <v>0</v>
      </c>
      <c r="Q18" s="57">
        <f t="shared" si="1"/>
        <v>0</v>
      </c>
      <c r="R18" s="57">
        <v>0</v>
      </c>
      <c r="S18" s="21">
        <v>0</v>
      </c>
      <c r="T18" s="57">
        <f t="shared" si="2"/>
        <v>0</v>
      </c>
      <c r="U18" s="57">
        <v>0</v>
      </c>
      <c r="V18" s="57">
        <v>0</v>
      </c>
      <c r="W18" s="57">
        <f t="shared" si="3"/>
        <v>0</v>
      </c>
      <c r="X18" s="57">
        <v>0</v>
      </c>
      <c r="Y18" s="21">
        <v>0</v>
      </c>
      <c r="Z18" s="22">
        <f t="shared" si="4"/>
        <v>0</v>
      </c>
      <c r="AA18" s="57">
        <f t="shared" si="5"/>
        <v>0</v>
      </c>
      <c r="AB18" s="57"/>
      <c r="AC18" s="21"/>
      <c r="AD18" s="57">
        <f t="shared" si="6"/>
        <v>0</v>
      </c>
      <c r="AE18" s="57">
        <v>0</v>
      </c>
      <c r="AF18" s="21">
        <v>0</v>
      </c>
      <c r="AG18" s="57">
        <f t="shared" si="7"/>
        <v>0</v>
      </c>
      <c r="AH18" s="57">
        <v>0</v>
      </c>
      <c r="AI18" s="21">
        <v>0</v>
      </c>
      <c r="AJ18" s="57">
        <f t="shared" si="8"/>
        <v>0</v>
      </c>
      <c r="AK18" s="57">
        <v>0</v>
      </c>
      <c r="AL18" s="21">
        <v>0</v>
      </c>
      <c r="AM18" s="57">
        <f t="shared" si="9"/>
        <v>0</v>
      </c>
      <c r="AN18" s="57">
        <v>0</v>
      </c>
      <c r="AO18" s="21">
        <v>0</v>
      </c>
    </row>
    <row r="19" spans="1:41" ht="19.5" customHeight="1">
      <c r="A19" s="20" t="s">
        <v>147</v>
      </c>
      <c r="B19" s="20" t="s">
        <v>62</v>
      </c>
      <c r="C19" s="20" t="s">
        <v>311</v>
      </c>
      <c r="D19" s="20" t="s">
        <v>149</v>
      </c>
      <c r="E19" s="57">
        <f t="shared" si="10"/>
        <v>17.5</v>
      </c>
      <c r="F19" s="57">
        <f t="shared" si="11"/>
        <v>17.5</v>
      </c>
      <c r="G19" s="57">
        <f t="shared" si="12"/>
        <v>17.5</v>
      </c>
      <c r="H19" s="57">
        <v>17.5</v>
      </c>
      <c r="I19" s="21"/>
      <c r="J19" s="57">
        <f t="shared" si="13"/>
        <v>0</v>
      </c>
      <c r="K19" s="57">
        <v>0</v>
      </c>
      <c r="L19" s="21">
        <v>0</v>
      </c>
      <c r="M19" s="57">
        <f t="shared" si="14"/>
        <v>0</v>
      </c>
      <c r="N19" s="57">
        <v>0</v>
      </c>
      <c r="O19" s="21">
        <v>0</v>
      </c>
      <c r="P19" s="22">
        <f t="shared" si="0"/>
        <v>0</v>
      </c>
      <c r="Q19" s="57">
        <f t="shared" si="1"/>
        <v>0</v>
      </c>
      <c r="R19" s="57">
        <v>0</v>
      </c>
      <c r="S19" s="21">
        <v>0</v>
      </c>
      <c r="T19" s="57">
        <f t="shared" si="2"/>
        <v>0</v>
      </c>
      <c r="U19" s="57">
        <v>0</v>
      </c>
      <c r="V19" s="57">
        <v>0</v>
      </c>
      <c r="W19" s="57">
        <f t="shared" si="3"/>
        <v>0</v>
      </c>
      <c r="X19" s="57">
        <v>0</v>
      </c>
      <c r="Y19" s="21">
        <v>0</v>
      </c>
      <c r="Z19" s="22">
        <f t="shared" si="4"/>
        <v>0</v>
      </c>
      <c r="AA19" s="57">
        <f t="shared" si="5"/>
        <v>0</v>
      </c>
      <c r="AB19" s="57"/>
      <c r="AC19" s="21"/>
      <c r="AD19" s="57">
        <f t="shared" si="6"/>
        <v>0</v>
      </c>
      <c r="AE19" s="57">
        <v>0</v>
      </c>
      <c r="AF19" s="21">
        <v>0</v>
      </c>
      <c r="AG19" s="57">
        <f t="shared" si="7"/>
        <v>0</v>
      </c>
      <c r="AH19" s="57">
        <v>0</v>
      </c>
      <c r="AI19" s="21">
        <v>0</v>
      </c>
      <c r="AJ19" s="57">
        <f t="shared" si="8"/>
        <v>0</v>
      </c>
      <c r="AK19" s="57">
        <v>0</v>
      </c>
      <c r="AL19" s="21">
        <v>0</v>
      </c>
      <c r="AM19" s="57">
        <f t="shared" si="9"/>
        <v>0</v>
      </c>
      <c r="AN19" s="57">
        <v>0</v>
      </c>
      <c r="AO19" s="21">
        <v>0</v>
      </c>
    </row>
    <row r="20" spans="1:41" ht="19.5" customHeight="1">
      <c r="A20" s="20" t="s">
        <v>150</v>
      </c>
      <c r="B20" s="20" t="s">
        <v>60</v>
      </c>
      <c r="C20" s="20" t="s">
        <v>311</v>
      </c>
      <c r="D20" s="20" t="s">
        <v>151</v>
      </c>
      <c r="E20" s="57">
        <f t="shared" si="10"/>
        <v>1131.22</v>
      </c>
      <c r="F20" s="57">
        <f t="shared" si="11"/>
        <v>1131.22</v>
      </c>
      <c r="G20" s="57">
        <f t="shared" si="12"/>
        <v>1131.22</v>
      </c>
      <c r="H20" s="57">
        <v>713.79</v>
      </c>
      <c r="I20" s="21">
        <v>417.43</v>
      </c>
      <c r="J20" s="57">
        <f t="shared" si="13"/>
        <v>0</v>
      </c>
      <c r="K20" s="57">
        <v>0</v>
      </c>
      <c r="L20" s="21">
        <v>0</v>
      </c>
      <c r="M20" s="57">
        <f t="shared" si="14"/>
        <v>0</v>
      </c>
      <c r="N20" s="57">
        <v>0</v>
      </c>
      <c r="O20" s="21">
        <v>0</v>
      </c>
      <c r="P20" s="22">
        <f t="shared" si="0"/>
        <v>0</v>
      </c>
      <c r="Q20" s="57">
        <f t="shared" si="1"/>
        <v>0</v>
      </c>
      <c r="R20" s="57">
        <v>0</v>
      </c>
      <c r="S20" s="21">
        <v>0</v>
      </c>
      <c r="T20" s="57">
        <f t="shared" si="2"/>
        <v>0</v>
      </c>
      <c r="U20" s="57">
        <v>0</v>
      </c>
      <c r="V20" s="57">
        <v>0</v>
      </c>
      <c r="W20" s="57">
        <f t="shared" si="3"/>
        <v>0</v>
      </c>
      <c r="X20" s="57">
        <v>0</v>
      </c>
      <c r="Y20" s="21">
        <v>0</v>
      </c>
      <c r="Z20" s="22">
        <f t="shared" si="4"/>
        <v>0</v>
      </c>
      <c r="AA20" s="57">
        <f t="shared" si="5"/>
        <v>0</v>
      </c>
      <c r="AB20" s="57"/>
      <c r="AC20" s="21"/>
      <c r="AD20" s="57">
        <f t="shared" si="6"/>
        <v>0</v>
      </c>
      <c r="AE20" s="57">
        <v>0</v>
      </c>
      <c r="AF20" s="21">
        <v>0</v>
      </c>
      <c r="AG20" s="57">
        <f t="shared" si="7"/>
        <v>0</v>
      </c>
      <c r="AH20" s="57">
        <v>0</v>
      </c>
      <c r="AI20" s="21">
        <v>0</v>
      </c>
      <c r="AJ20" s="57">
        <f t="shared" si="8"/>
        <v>0</v>
      </c>
      <c r="AK20" s="57">
        <v>0</v>
      </c>
      <c r="AL20" s="21">
        <v>0</v>
      </c>
      <c r="AM20" s="57">
        <f t="shared" si="9"/>
        <v>0</v>
      </c>
      <c r="AN20" s="57">
        <v>0</v>
      </c>
      <c r="AO20" s="21">
        <v>0</v>
      </c>
    </row>
    <row r="21" spans="1:41" ht="19.5" customHeight="1">
      <c r="A21" s="20" t="s">
        <v>333</v>
      </c>
      <c r="B21" s="20" t="s">
        <v>334</v>
      </c>
      <c r="C21" s="20" t="s">
        <v>331</v>
      </c>
      <c r="D21" s="20" t="s">
        <v>335</v>
      </c>
      <c r="E21" s="57">
        <f t="shared" si="10"/>
        <v>10.79</v>
      </c>
      <c r="F21" s="57">
        <f t="shared" si="11"/>
        <v>10.79</v>
      </c>
      <c r="G21" s="57">
        <f t="shared" si="12"/>
        <v>10.79</v>
      </c>
      <c r="H21" s="57">
        <v>10.79</v>
      </c>
      <c r="I21" s="21"/>
      <c r="J21" s="57">
        <f>SUM(K21:L21)</f>
        <v>0</v>
      </c>
      <c r="K21" s="57">
        <v>0</v>
      </c>
      <c r="L21" s="21">
        <v>0</v>
      </c>
      <c r="M21" s="57">
        <f>SUM(N21:O21)</f>
        <v>0</v>
      </c>
      <c r="N21" s="57">
        <v>0</v>
      </c>
      <c r="O21" s="21">
        <v>0</v>
      </c>
      <c r="P21" s="22">
        <f>SUM(Q21,T21,W21)</f>
        <v>0</v>
      </c>
      <c r="Q21" s="57">
        <f>SUM(R21:S21)</f>
        <v>0</v>
      </c>
      <c r="R21" s="57">
        <v>0</v>
      </c>
      <c r="S21" s="21">
        <v>0</v>
      </c>
      <c r="T21" s="57">
        <f>SUM(U21:V21)</f>
        <v>0</v>
      </c>
      <c r="U21" s="57">
        <v>0</v>
      </c>
      <c r="V21" s="57">
        <v>0</v>
      </c>
      <c r="W21" s="57">
        <f>SUM(X21:Y21)</f>
        <v>0</v>
      </c>
      <c r="X21" s="57">
        <v>0</v>
      </c>
      <c r="Y21" s="21">
        <v>0</v>
      </c>
      <c r="Z21" s="22">
        <f>SUM(AA21,AD21,AG21,AJ21,AM21)</f>
        <v>0</v>
      </c>
      <c r="AA21" s="57">
        <f>SUM(AB21:AC21)</f>
        <v>0</v>
      </c>
      <c r="AB21" s="57"/>
      <c r="AC21" s="21"/>
      <c r="AD21" s="57">
        <f>SUM(AE21:AF21)</f>
        <v>0</v>
      </c>
      <c r="AE21" s="57">
        <v>0</v>
      </c>
      <c r="AF21" s="21">
        <v>0</v>
      </c>
      <c r="AG21" s="57">
        <f>SUM(AH21:AI21)</f>
        <v>0</v>
      </c>
      <c r="AH21" s="57">
        <v>0</v>
      </c>
      <c r="AI21" s="21">
        <v>0</v>
      </c>
      <c r="AJ21" s="57">
        <f>SUM(AK21:AL21)</f>
        <v>0</v>
      </c>
      <c r="AK21" s="57">
        <v>0</v>
      </c>
      <c r="AL21" s="21">
        <v>0</v>
      </c>
      <c r="AM21" s="57">
        <f>SUM(AN21:AO21)</f>
        <v>0</v>
      </c>
      <c r="AN21" s="57">
        <v>0</v>
      </c>
      <c r="AO21" s="21">
        <v>0</v>
      </c>
    </row>
    <row r="22" spans="1:41" ht="19.5" customHeight="1">
      <c r="A22" s="20" t="s">
        <v>150</v>
      </c>
      <c r="B22" s="20" t="s">
        <v>68</v>
      </c>
      <c r="C22" s="20" t="s">
        <v>311</v>
      </c>
      <c r="D22" s="20" t="s">
        <v>152</v>
      </c>
      <c r="E22" s="57">
        <f t="shared" si="10"/>
        <v>10.8</v>
      </c>
      <c r="F22" s="57">
        <f t="shared" si="11"/>
        <v>10.8</v>
      </c>
      <c r="G22" s="57">
        <f t="shared" si="12"/>
        <v>10.8</v>
      </c>
      <c r="H22" s="57">
        <v>10.8</v>
      </c>
      <c r="I22" s="21"/>
      <c r="J22" s="57">
        <f t="shared" si="13"/>
        <v>0</v>
      </c>
      <c r="K22" s="57">
        <v>0</v>
      </c>
      <c r="L22" s="21">
        <v>0</v>
      </c>
      <c r="M22" s="57">
        <f t="shared" si="14"/>
        <v>0</v>
      </c>
      <c r="N22" s="57">
        <v>0</v>
      </c>
      <c r="O22" s="21">
        <v>0</v>
      </c>
      <c r="P22" s="22">
        <f t="shared" si="0"/>
        <v>0</v>
      </c>
      <c r="Q22" s="57">
        <f t="shared" si="1"/>
        <v>0</v>
      </c>
      <c r="R22" s="57">
        <v>0</v>
      </c>
      <c r="S22" s="21">
        <v>0</v>
      </c>
      <c r="T22" s="57">
        <f t="shared" si="2"/>
        <v>0</v>
      </c>
      <c r="U22" s="57">
        <v>0</v>
      </c>
      <c r="V22" s="57">
        <v>0</v>
      </c>
      <c r="W22" s="57">
        <f t="shared" si="3"/>
        <v>0</v>
      </c>
      <c r="X22" s="57">
        <v>0</v>
      </c>
      <c r="Y22" s="21">
        <v>0</v>
      </c>
      <c r="Z22" s="22">
        <f t="shared" si="4"/>
        <v>0</v>
      </c>
      <c r="AA22" s="57">
        <f t="shared" si="5"/>
        <v>0</v>
      </c>
      <c r="AB22" s="57"/>
      <c r="AC22" s="21"/>
      <c r="AD22" s="57">
        <f t="shared" si="6"/>
        <v>0</v>
      </c>
      <c r="AE22" s="57">
        <v>0</v>
      </c>
      <c r="AF22" s="21">
        <v>0</v>
      </c>
      <c r="AG22" s="57">
        <f t="shared" si="7"/>
        <v>0</v>
      </c>
      <c r="AH22" s="57">
        <v>0</v>
      </c>
      <c r="AI22" s="21">
        <v>0</v>
      </c>
      <c r="AJ22" s="57">
        <f t="shared" si="8"/>
        <v>0</v>
      </c>
      <c r="AK22" s="57">
        <v>0</v>
      </c>
      <c r="AL22" s="21">
        <v>0</v>
      </c>
      <c r="AM22" s="57">
        <f t="shared" si="9"/>
        <v>0</v>
      </c>
      <c r="AN22" s="57">
        <v>0</v>
      </c>
      <c r="AO22" s="21">
        <v>0</v>
      </c>
    </row>
  </sheetData>
  <sheetProtection/>
  <mergeCells count="23">
    <mergeCell ref="P5:P6"/>
    <mergeCell ref="Z5:Z6"/>
    <mergeCell ref="AD5:AF5"/>
    <mergeCell ref="AG5:AI5"/>
    <mergeCell ref="AJ5:AL5"/>
    <mergeCell ref="AM5:AO5"/>
    <mergeCell ref="Q5:S5"/>
    <mergeCell ref="T5:V5"/>
    <mergeCell ref="W5:Y5"/>
    <mergeCell ref="AA5:AC5"/>
    <mergeCell ref="A5:B5"/>
    <mergeCell ref="G5:I5"/>
    <mergeCell ref="J5:L5"/>
    <mergeCell ref="M5:O5"/>
    <mergeCell ref="C5:C6"/>
    <mergeCell ref="D5:D6"/>
    <mergeCell ref="E4:E6"/>
    <mergeCell ref="F5:F6"/>
    <mergeCell ref="A2:AO2"/>
    <mergeCell ref="A4:D4"/>
    <mergeCell ref="F4:O4"/>
    <mergeCell ref="P4:Y4"/>
    <mergeCell ref="Z4:A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6"/>
  <sheetViews>
    <sheetView zoomScaleSheetLayoutView="100" workbookViewId="0" topLeftCell="O4">
      <selection activeCell="U7" sqref="U7:AU7"/>
    </sheetView>
  </sheetViews>
  <sheetFormatPr defaultColWidth="7.00390625" defaultRowHeight="14.25"/>
  <cols>
    <col min="1" max="1" width="3.625" style="80" customWidth="1"/>
    <col min="2" max="3" width="2.75390625" style="80" customWidth="1"/>
    <col min="4" max="4" width="39.50390625" style="80" customWidth="1"/>
    <col min="5" max="5" width="11.25390625" style="80" customWidth="1"/>
    <col min="6" max="6" width="9.125" style="80" customWidth="1"/>
    <col min="7" max="15" width="8.875" style="80" customWidth="1"/>
    <col min="16" max="16" width="6.875" style="80" customWidth="1"/>
    <col min="17" max="17" width="8.00390625" style="80" customWidth="1"/>
    <col min="18" max="19" width="6.875" style="80" customWidth="1"/>
    <col min="20" max="20" width="9.125" style="80" customWidth="1"/>
    <col min="21" max="52" width="6.875" style="80" customWidth="1"/>
    <col min="53" max="53" width="8.25390625" style="80" customWidth="1"/>
    <col min="54" max="113" width="6.875" style="80" customWidth="1"/>
    <col min="114" max="250" width="7.00390625" style="80" customWidth="1"/>
  </cols>
  <sheetData>
    <row r="1" spans="1:113" ht="19.5" customHeight="1">
      <c r="A1" s="38"/>
      <c r="B1" s="95"/>
      <c r="C1" s="95"/>
      <c r="D1" s="95"/>
      <c r="DI1" s="4" t="s">
        <v>153</v>
      </c>
    </row>
    <row r="2" spans="1:113" ht="19.5" customHeight="1">
      <c r="A2" s="186" t="s">
        <v>154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</row>
    <row r="3" spans="1:113" ht="19.5" customHeight="1">
      <c r="A3" s="84" t="s">
        <v>308</v>
      </c>
      <c r="B3" s="96"/>
      <c r="C3" s="96"/>
      <c r="D3" s="96"/>
      <c r="F3" s="97"/>
      <c r="DI3" s="112" t="s">
        <v>5</v>
      </c>
    </row>
    <row r="4" spans="1:113" ht="19.5" customHeight="1">
      <c r="A4" s="221" t="s">
        <v>35</v>
      </c>
      <c r="B4" s="222"/>
      <c r="C4" s="222"/>
      <c r="D4" s="223"/>
      <c r="E4" s="190" t="s">
        <v>36</v>
      </c>
      <c r="F4" s="224" t="s">
        <v>148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224" t="s">
        <v>149</v>
      </c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6"/>
      <c r="AV4" s="224" t="s">
        <v>155</v>
      </c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6"/>
      <c r="BH4" s="224" t="s">
        <v>156</v>
      </c>
      <c r="BI4" s="225"/>
      <c r="BJ4" s="225"/>
      <c r="BK4" s="225"/>
      <c r="BL4" s="226"/>
      <c r="BM4" s="224" t="s">
        <v>157</v>
      </c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6"/>
      <c r="BZ4" s="224" t="s">
        <v>158</v>
      </c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6"/>
      <c r="CR4" s="227" t="s">
        <v>159</v>
      </c>
      <c r="CS4" s="228"/>
      <c r="CT4" s="229"/>
      <c r="CU4" s="227" t="s">
        <v>160</v>
      </c>
      <c r="CV4" s="228"/>
      <c r="CW4" s="228"/>
      <c r="CX4" s="228"/>
      <c r="CY4" s="228"/>
      <c r="CZ4" s="229"/>
      <c r="DA4" s="227" t="s">
        <v>161</v>
      </c>
      <c r="DB4" s="228"/>
      <c r="DC4" s="229"/>
      <c r="DD4" s="224" t="s">
        <v>162</v>
      </c>
      <c r="DE4" s="225"/>
      <c r="DF4" s="225"/>
      <c r="DG4" s="225"/>
      <c r="DH4" s="225"/>
      <c r="DI4" s="226"/>
    </row>
    <row r="5" spans="1:113" ht="19.5" customHeight="1">
      <c r="A5" s="202" t="s">
        <v>46</v>
      </c>
      <c r="B5" s="203"/>
      <c r="C5" s="204"/>
      <c r="D5" s="190" t="s">
        <v>163</v>
      </c>
      <c r="E5" s="189"/>
      <c r="F5" s="230" t="s">
        <v>51</v>
      </c>
      <c r="G5" s="230" t="s">
        <v>164</v>
      </c>
      <c r="H5" s="230" t="s">
        <v>165</v>
      </c>
      <c r="I5" s="230" t="s">
        <v>166</v>
      </c>
      <c r="J5" s="230" t="s">
        <v>167</v>
      </c>
      <c r="K5" s="230" t="s">
        <v>168</v>
      </c>
      <c r="L5" s="230" t="s">
        <v>169</v>
      </c>
      <c r="M5" s="230" t="s">
        <v>170</v>
      </c>
      <c r="N5" s="230" t="s">
        <v>171</v>
      </c>
      <c r="O5" s="230" t="s">
        <v>172</v>
      </c>
      <c r="P5" s="230" t="s">
        <v>173</v>
      </c>
      <c r="Q5" s="230" t="s">
        <v>139</v>
      </c>
      <c r="R5" s="230" t="s">
        <v>174</v>
      </c>
      <c r="S5" s="230" t="s">
        <v>175</v>
      </c>
      <c r="T5" s="230" t="s">
        <v>51</v>
      </c>
      <c r="U5" s="230" t="s">
        <v>176</v>
      </c>
      <c r="V5" s="230" t="s">
        <v>177</v>
      </c>
      <c r="W5" s="230" t="s">
        <v>178</v>
      </c>
      <c r="X5" s="230" t="s">
        <v>179</v>
      </c>
      <c r="Y5" s="230" t="s">
        <v>180</v>
      </c>
      <c r="Z5" s="230" t="s">
        <v>181</v>
      </c>
      <c r="AA5" s="230" t="s">
        <v>182</v>
      </c>
      <c r="AB5" s="230" t="s">
        <v>183</v>
      </c>
      <c r="AC5" s="230" t="s">
        <v>184</v>
      </c>
      <c r="AD5" s="230" t="s">
        <v>185</v>
      </c>
      <c r="AE5" s="230" t="s">
        <v>186</v>
      </c>
      <c r="AF5" s="230" t="s">
        <v>187</v>
      </c>
      <c r="AG5" s="230" t="s">
        <v>188</v>
      </c>
      <c r="AH5" s="230" t="s">
        <v>142</v>
      </c>
      <c r="AI5" s="230" t="s">
        <v>143</v>
      </c>
      <c r="AJ5" s="230" t="s">
        <v>144</v>
      </c>
      <c r="AK5" s="230" t="s">
        <v>189</v>
      </c>
      <c r="AL5" s="230" t="s">
        <v>190</v>
      </c>
      <c r="AM5" s="230" t="s">
        <v>191</v>
      </c>
      <c r="AN5" s="230" t="s">
        <v>192</v>
      </c>
      <c r="AO5" s="230" t="s">
        <v>193</v>
      </c>
      <c r="AP5" s="230" t="s">
        <v>194</v>
      </c>
      <c r="AQ5" s="230" t="s">
        <v>195</v>
      </c>
      <c r="AR5" s="230" t="s">
        <v>145</v>
      </c>
      <c r="AS5" s="230" t="s">
        <v>196</v>
      </c>
      <c r="AT5" s="230" t="s">
        <v>197</v>
      </c>
      <c r="AU5" s="230" t="s">
        <v>146</v>
      </c>
      <c r="AV5" s="230" t="s">
        <v>51</v>
      </c>
      <c r="AW5" s="230" t="s">
        <v>198</v>
      </c>
      <c r="AX5" s="230" t="s">
        <v>199</v>
      </c>
      <c r="AY5" s="230" t="s">
        <v>200</v>
      </c>
      <c r="AZ5" s="230" t="s">
        <v>201</v>
      </c>
      <c r="BA5" s="230" t="s">
        <v>202</v>
      </c>
      <c r="BB5" s="230" t="s">
        <v>203</v>
      </c>
      <c r="BC5" s="230" t="s">
        <v>204</v>
      </c>
      <c r="BD5" s="230" t="s">
        <v>205</v>
      </c>
      <c r="BE5" s="230" t="s">
        <v>206</v>
      </c>
      <c r="BF5" s="230" t="s">
        <v>207</v>
      </c>
      <c r="BG5" s="214" t="s">
        <v>208</v>
      </c>
      <c r="BH5" s="214" t="s">
        <v>51</v>
      </c>
      <c r="BI5" s="214" t="s">
        <v>209</v>
      </c>
      <c r="BJ5" s="214" t="s">
        <v>210</v>
      </c>
      <c r="BK5" s="214" t="s">
        <v>211</v>
      </c>
      <c r="BL5" s="214" t="s">
        <v>212</v>
      </c>
      <c r="BM5" s="230" t="s">
        <v>51</v>
      </c>
      <c r="BN5" s="230" t="s">
        <v>213</v>
      </c>
      <c r="BO5" s="230" t="s">
        <v>214</v>
      </c>
      <c r="BP5" s="230" t="s">
        <v>215</v>
      </c>
      <c r="BQ5" s="230" t="s">
        <v>216</v>
      </c>
      <c r="BR5" s="230" t="s">
        <v>217</v>
      </c>
      <c r="BS5" s="230" t="s">
        <v>218</v>
      </c>
      <c r="BT5" s="230" t="s">
        <v>219</v>
      </c>
      <c r="BU5" s="230" t="s">
        <v>220</v>
      </c>
      <c r="BV5" s="230" t="s">
        <v>221</v>
      </c>
      <c r="BW5" s="231" t="s">
        <v>222</v>
      </c>
      <c r="BX5" s="231" t="s">
        <v>223</v>
      </c>
      <c r="BY5" s="230" t="s">
        <v>224</v>
      </c>
      <c r="BZ5" s="230" t="s">
        <v>51</v>
      </c>
      <c r="CA5" s="230" t="s">
        <v>213</v>
      </c>
      <c r="CB5" s="230" t="s">
        <v>214</v>
      </c>
      <c r="CC5" s="230" t="s">
        <v>215</v>
      </c>
      <c r="CD5" s="230" t="s">
        <v>216</v>
      </c>
      <c r="CE5" s="230" t="s">
        <v>217</v>
      </c>
      <c r="CF5" s="230" t="s">
        <v>218</v>
      </c>
      <c r="CG5" s="230" t="s">
        <v>219</v>
      </c>
      <c r="CH5" s="230" t="s">
        <v>225</v>
      </c>
      <c r="CI5" s="230" t="s">
        <v>226</v>
      </c>
      <c r="CJ5" s="230" t="s">
        <v>227</v>
      </c>
      <c r="CK5" s="230" t="s">
        <v>228</v>
      </c>
      <c r="CL5" s="230" t="s">
        <v>220</v>
      </c>
      <c r="CM5" s="230" t="s">
        <v>221</v>
      </c>
      <c r="CN5" s="230" t="s">
        <v>229</v>
      </c>
      <c r="CO5" s="231" t="s">
        <v>222</v>
      </c>
      <c r="CP5" s="231" t="s">
        <v>223</v>
      </c>
      <c r="CQ5" s="230" t="s">
        <v>230</v>
      </c>
      <c r="CR5" s="231" t="s">
        <v>51</v>
      </c>
      <c r="CS5" s="231" t="s">
        <v>231</v>
      </c>
      <c r="CT5" s="230" t="s">
        <v>232</v>
      </c>
      <c r="CU5" s="231" t="s">
        <v>51</v>
      </c>
      <c r="CV5" s="231" t="s">
        <v>231</v>
      </c>
      <c r="CW5" s="230" t="s">
        <v>233</v>
      </c>
      <c r="CX5" s="231" t="s">
        <v>234</v>
      </c>
      <c r="CY5" s="231" t="s">
        <v>235</v>
      </c>
      <c r="CZ5" s="214" t="s">
        <v>232</v>
      </c>
      <c r="DA5" s="231" t="s">
        <v>51</v>
      </c>
      <c r="DB5" s="231" t="s">
        <v>161</v>
      </c>
      <c r="DC5" s="231" t="s">
        <v>236</v>
      </c>
      <c r="DD5" s="230" t="s">
        <v>51</v>
      </c>
      <c r="DE5" s="230" t="s">
        <v>237</v>
      </c>
      <c r="DF5" s="230" t="s">
        <v>238</v>
      </c>
      <c r="DG5" s="230" t="s">
        <v>236</v>
      </c>
      <c r="DH5" s="230" t="s">
        <v>239</v>
      </c>
      <c r="DI5" s="230" t="s">
        <v>162</v>
      </c>
    </row>
    <row r="6" spans="1:113" ht="30.75" customHeight="1">
      <c r="A6" s="87" t="s">
        <v>56</v>
      </c>
      <c r="B6" s="98" t="s">
        <v>57</v>
      </c>
      <c r="C6" s="88" t="s">
        <v>58</v>
      </c>
      <c r="D6" s="191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91"/>
      <c r="BH6" s="191"/>
      <c r="BI6" s="191"/>
      <c r="BJ6" s="191"/>
      <c r="BK6" s="191"/>
      <c r="BL6" s="191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232"/>
      <c r="BX6" s="23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232"/>
      <c r="CP6" s="232"/>
      <c r="CQ6" s="182"/>
      <c r="CR6" s="232"/>
      <c r="CS6" s="232"/>
      <c r="CT6" s="182"/>
      <c r="CU6" s="232"/>
      <c r="CV6" s="232"/>
      <c r="CW6" s="182"/>
      <c r="CX6" s="232"/>
      <c r="CY6" s="232"/>
      <c r="CZ6" s="191"/>
      <c r="DA6" s="232"/>
      <c r="DB6" s="232"/>
      <c r="DC6" s="232"/>
      <c r="DD6" s="182"/>
      <c r="DE6" s="182"/>
      <c r="DF6" s="182"/>
      <c r="DG6" s="182"/>
      <c r="DH6" s="182"/>
      <c r="DI6" s="182"/>
    </row>
    <row r="7" spans="1:113" ht="19.5" customHeight="1">
      <c r="A7" s="44" t="s">
        <v>135</v>
      </c>
      <c r="B7" s="44" t="s">
        <v>135</v>
      </c>
      <c r="C7" s="44" t="s">
        <v>135</v>
      </c>
      <c r="D7" s="44" t="s">
        <v>36</v>
      </c>
      <c r="E7" s="99">
        <f>SUM(E8:E36)</f>
        <v>2026.63</v>
      </c>
      <c r="F7" s="99">
        <f>SUM(F8:F36)</f>
        <v>572.95</v>
      </c>
      <c r="G7" s="99">
        <f>SUM(G8:G36)</f>
        <v>236.66999999999996</v>
      </c>
      <c r="H7" s="99">
        <f aca="true" t="shared" si="0" ref="H7:BS7">SUM(H8:H36)</f>
        <v>131.51999999999998</v>
      </c>
      <c r="I7" s="99">
        <f t="shared" si="0"/>
        <v>0</v>
      </c>
      <c r="J7" s="99">
        <f t="shared" si="0"/>
        <v>0</v>
      </c>
      <c r="K7" s="99">
        <f t="shared" si="0"/>
        <v>39.120000000000005</v>
      </c>
      <c r="L7" s="99">
        <f t="shared" si="0"/>
        <v>83.65</v>
      </c>
      <c r="M7" s="99">
        <f t="shared" si="0"/>
        <v>0</v>
      </c>
      <c r="N7" s="99">
        <f t="shared" si="0"/>
        <v>26.24</v>
      </c>
      <c r="O7" s="99">
        <f t="shared" si="0"/>
        <v>0</v>
      </c>
      <c r="P7" s="99">
        <f t="shared" si="0"/>
        <v>5.29</v>
      </c>
      <c r="Q7" s="99">
        <f t="shared" si="0"/>
        <v>48.46</v>
      </c>
      <c r="R7" s="99">
        <f t="shared" si="0"/>
        <v>0</v>
      </c>
      <c r="S7" s="99">
        <f t="shared" si="0"/>
        <v>2</v>
      </c>
      <c r="T7" s="99">
        <f t="shared" si="0"/>
        <v>300.87</v>
      </c>
      <c r="U7" s="99">
        <f t="shared" si="0"/>
        <v>135.7</v>
      </c>
      <c r="V7" s="99">
        <f t="shared" si="0"/>
        <v>0</v>
      </c>
      <c r="W7" s="99">
        <f t="shared" si="0"/>
        <v>0</v>
      </c>
      <c r="X7" s="99">
        <f t="shared" si="0"/>
        <v>0</v>
      </c>
      <c r="Y7" s="99">
        <f t="shared" si="0"/>
        <v>0.61</v>
      </c>
      <c r="Z7" s="99">
        <f t="shared" si="0"/>
        <v>4.27</v>
      </c>
      <c r="AA7" s="99">
        <f t="shared" si="0"/>
        <v>2.76</v>
      </c>
      <c r="AB7" s="99">
        <f t="shared" si="0"/>
        <v>0</v>
      </c>
      <c r="AC7" s="99">
        <f t="shared" si="0"/>
        <v>3.05</v>
      </c>
      <c r="AD7" s="99">
        <f t="shared" si="0"/>
        <v>24.4</v>
      </c>
      <c r="AE7" s="99">
        <f t="shared" si="0"/>
        <v>0</v>
      </c>
      <c r="AF7" s="99">
        <f t="shared" si="0"/>
        <v>0</v>
      </c>
      <c r="AG7" s="99">
        <f t="shared" si="0"/>
        <v>0</v>
      </c>
      <c r="AH7" s="99">
        <f t="shared" si="0"/>
        <v>3.66</v>
      </c>
      <c r="AI7" s="99">
        <f t="shared" si="0"/>
        <v>5.98</v>
      </c>
      <c r="AJ7" s="99">
        <f t="shared" si="0"/>
        <v>4.88</v>
      </c>
      <c r="AK7" s="99">
        <f t="shared" si="0"/>
        <v>0</v>
      </c>
      <c r="AL7" s="99">
        <f t="shared" si="0"/>
        <v>0</v>
      </c>
      <c r="AM7" s="99">
        <f t="shared" si="0"/>
        <v>0</v>
      </c>
      <c r="AN7" s="99">
        <f t="shared" si="0"/>
        <v>0</v>
      </c>
      <c r="AO7" s="99">
        <f t="shared" si="0"/>
        <v>0</v>
      </c>
      <c r="AP7" s="99">
        <f t="shared" si="0"/>
        <v>7.970000000000001</v>
      </c>
      <c r="AQ7" s="99">
        <f t="shared" si="0"/>
        <v>16</v>
      </c>
      <c r="AR7" s="99">
        <f t="shared" si="0"/>
        <v>3</v>
      </c>
      <c r="AS7" s="99">
        <f t="shared" si="0"/>
        <v>0</v>
      </c>
      <c r="AT7" s="99">
        <f t="shared" si="0"/>
        <v>0</v>
      </c>
      <c r="AU7" s="99">
        <f t="shared" si="0"/>
        <v>88.59</v>
      </c>
      <c r="AV7" s="99">
        <f t="shared" si="0"/>
        <v>1152.81</v>
      </c>
      <c r="AW7" s="99">
        <f t="shared" si="0"/>
        <v>10.78</v>
      </c>
      <c r="AX7" s="99">
        <f t="shared" si="0"/>
        <v>0</v>
      </c>
      <c r="AY7" s="99">
        <f t="shared" si="0"/>
        <v>0</v>
      </c>
      <c r="AZ7" s="99">
        <f t="shared" si="0"/>
        <v>18.94</v>
      </c>
      <c r="BA7" s="99">
        <f t="shared" si="0"/>
        <v>889.9199999999998</v>
      </c>
      <c r="BB7" s="99">
        <f t="shared" si="0"/>
        <v>87.96</v>
      </c>
      <c r="BC7" s="99">
        <f t="shared" si="0"/>
        <v>0</v>
      </c>
      <c r="BD7" s="99">
        <f t="shared" si="0"/>
        <v>0</v>
      </c>
      <c r="BE7" s="99">
        <f t="shared" si="0"/>
        <v>134.40999999999997</v>
      </c>
      <c r="BF7" s="99">
        <f t="shared" si="0"/>
        <v>0</v>
      </c>
      <c r="BG7" s="99">
        <f t="shared" si="0"/>
        <v>10.8</v>
      </c>
      <c r="BH7" s="99">
        <f t="shared" si="0"/>
        <v>0</v>
      </c>
      <c r="BI7" s="99">
        <f t="shared" si="0"/>
        <v>0</v>
      </c>
      <c r="BJ7" s="99">
        <f t="shared" si="0"/>
        <v>0</v>
      </c>
      <c r="BK7" s="99">
        <f t="shared" si="0"/>
        <v>0</v>
      </c>
      <c r="BL7" s="99">
        <f t="shared" si="0"/>
        <v>0</v>
      </c>
      <c r="BM7" s="99">
        <f t="shared" si="0"/>
        <v>0</v>
      </c>
      <c r="BN7" s="99">
        <f t="shared" si="0"/>
        <v>0</v>
      </c>
      <c r="BO7" s="99">
        <f t="shared" si="0"/>
        <v>0</v>
      </c>
      <c r="BP7" s="99">
        <f t="shared" si="0"/>
        <v>0</v>
      </c>
      <c r="BQ7" s="99">
        <f t="shared" si="0"/>
        <v>0</v>
      </c>
      <c r="BR7" s="99">
        <f t="shared" si="0"/>
        <v>0</v>
      </c>
      <c r="BS7" s="99">
        <f t="shared" si="0"/>
        <v>0</v>
      </c>
      <c r="BT7" s="99">
        <f aca="true" t="shared" si="1" ref="BT7:DI7">SUM(BT8:BT36)</f>
        <v>0</v>
      </c>
      <c r="BU7" s="99">
        <f t="shared" si="1"/>
        <v>0</v>
      </c>
      <c r="BV7" s="99">
        <f t="shared" si="1"/>
        <v>0</v>
      </c>
      <c r="BW7" s="99">
        <f t="shared" si="1"/>
        <v>0</v>
      </c>
      <c r="BX7" s="99">
        <f t="shared" si="1"/>
        <v>0</v>
      </c>
      <c r="BY7" s="99">
        <f t="shared" si="1"/>
        <v>0</v>
      </c>
      <c r="BZ7" s="99">
        <f t="shared" si="1"/>
        <v>0</v>
      </c>
      <c r="CA7" s="99">
        <f t="shared" si="1"/>
        <v>0</v>
      </c>
      <c r="CB7" s="99">
        <f t="shared" si="1"/>
        <v>0</v>
      </c>
      <c r="CC7" s="99">
        <f t="shared" si="1"/>
        <v>0</v>
      </c>
      <c r="CD7" s="99">
        <f t="shared" si="1"/>
        <v>0</v>
      </c>
      <c r="CE7" s="99">
        <f t="shared" si="1"/>
        <v>0</v>
      </c>
      <c r="CF7" s="99">
        <f t="shared" si="1"/>
        <v>0</v>
      </c>
      <c r="CG7" s="99">
        <f t="shared" si="1"/>
        <v>0</v>
      </c>
      <c r="CH7" s="99">
        <f t="shared" si="1"/>
        <v>0</v>
      </c>
      <c r="CI7" s="99">
        <f t="shared" si="1"/>
        <v>0</v>
      </c>
      <c r="CJ7" s="99">
        <f t="shared" si="1"/>
        <v>0</v>
      </c>
      <c r="CK7" s="99">
        <f t="shared" si="1"/>
        <v>0</v>
      </c>
      <c r="CL7" s="99">
        <f t="shared" si="1"/>
        <v>0</v>
      </c>
      <c r="CM7" s="99">
        <f t="shared" si="1"/>
        <v>0</v>
      </c>
      <c r="CN7" s="99">
        <f t="shared" si="1"/>
        <v>0</v>
      </c>
      <c r="CO7" s="99">
        <f t="shared" si="1"/>
        <v>0</v>
      </c>
      <c r="CP7" s="99">
        <f t="shared" si="1"/>
        <v>0</v>
      </c>
      <c r="CQ7" s="99">
        <f t="shared" si="1"/>
        <v>0</v>
      </c>
      <c r="CR7" s="99">
        <f t="shared" si="1"/>
        <v>0</v>
      </c>
      <c r="CS7" s="99">
        <f t="shared" si="1"/>
        <v>0</v>
      </c>
      <c r="CT7" s="99">
        <f t="shared" si="1"/>
        <v>0</v>
      </c>
      <c r="CU7" s="99">
        <f t="shared" si="1"/>
        <v>0</v>
      </c>
      <c r="CV7" s="99">
        <f t="shared" si="1"/>
        <v>0</v>
      </c>
      <c r="CW7" s="99">
        <f t="shared" si="1"/>
        <v>0</v>
      </c>
      <c r="CX7" s="99">
        <f t="shared" si="1"/>
        <v>0</v>
      </c>
      <c r="CY7" s="99">
        <f t="shared" si="1"/>
        <v>0</v>
      </c>
      <c r="CZ7" s="99">
        <f t="shared" si="1"/>
        <v>0</v>
      </c>
      <c r="DA7" s="99">
        <f t="shared" si="1"/>
        <v>0</v>
      </c>
      <c r="DB7" s="99">
        <f t="shared" si="1"/>
        <v>0</v>
      </c>
      <c r="DC7" s="99">
        <f t="shared" si="1"/>
        <v>0</v>
      </c>
      <c r="DD7" s="99">
        <f t="shared" si="1"/>
        <v>0</v>
      </c>
      <c r="DE7" s="99">
        <f t="shared" si="1"/>
        <v>0</v>
      </c>
      <c r="DF7" s="99">
        <f t="shared" si="1"/>
        <v>0</v>
      </c>
      <c r="DG7" s="99">
        <f t="shared" si="1"/>
        <v>0</v>
      </c>
      <c r="DH7" s="99">
        <f t="shared" si="1"/>
        <v>0</v>
      </c>
      <c r="DI7" s="99">
        <f t="shared" si="1"/>
        <v>0</v>
      </c>
    </row>
    <row r="8" spans="1:113" ht="19.5" customHeight="1">
      <c r="A8" s="100" t="s">
        <v>59</v>
      </c>
      <c r="B8" s="91" t="s">
        <v>60</v>
      </c>
      <c r="C8" s="91" t="s">
        <v>60</v>
      </c>
      <c r="D8" s="101" t="s">
        <v>61</v>
      </c>
      <c r="E8" s="99">
        <f aca="true" t="shared" si="2" ref="E8:E36">SUM(F8,T8,AV8,BH8,BM8,BZ8,CR8,CU8,DA8,DD8)</f>
        <v>13.86</v>
      </c>
      <c r="F8" s="99">
        <f>SUM(G8:S8)</f>
        <v>6.840000000000001</v>
      </c>
      <c r="G8" s="99">
        <v>4.45</v>
      </c>
      <c r="H8" s="99">
        <v>2.35</v>
      </c>
      <c r="I8" s="99"/>
      <c r="J8" s="99"/>
      <c r="K8" s="99"/>
      <c r="L8" s="99"/>
      <c r="M8" s="99"/>
      <c r="N8" s="99"/>
      <c r="O8" s="111"/>
      <c r="P8" s="111">
        <v>0.04</v>
      </c>
      <c r="Q8" s="111"/>
      <c r="R8" s="111"/>
      <c r="S8" s="111"/>
      <c r="T8" s="111">
        <f>SUM(U8:AU8)</f>
        <v>7.02</v>
      </c>
      <c r="U8" s="111">
        <v>0.3</v>
      </c>
      <c r="V8" s="111"/>
      <c r="W8" s="111"/>
      <c r="X8" s="111"/>
      <c r="Y8" s="111">
        <v>0.01</v>
      </c>
      <c r="Z8" s="111">
        <v>0.07</v>
      </c>
      <c r="AA8" s="111">
        <v>2.76</v>
      </c>
      <c r="AB8" s="111"/>
      <c r="AC8" s="111">
        <v>0.05</v>
      </c>
      <c r="AD8" s="111">
        <v>0.4</v>
      </c>
      <c r="AE8" s="111"/>
      <c r="AF8" s="111"/>
      <c r="AG8" s="111"/>
      <c r="AH8" s="111">
        <v>0.06</v>
      </c>
      <c r="AI8" s="111"/>
      <c r="AJ8" s="111">
        <v>0.08</v>
      </c>
      <c r="AK8" s="111"/>
      <c r="AL8" s="111"/>
      <c r="AM8" s="111"/>
      <c r="AN8" s="111"/>
      <c r="AO8" s="111"/>
      <c r="AP8" s="111">
        <v>0.15</v>
      </c>
      <c r="AQ8" s="111">
        <v>0.14</v>
      </c>
      <c r="AR8" s="111">
        <v>3</v>
      </c>
      <c r="AS8" s="111"/>
      <c r="AT8" s="111"/>
      <c r="AU8" s="111"/>
      <c r="AV8" s="111">
        <f>SUM(AW8:BG8)</f>
        <v>0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</row>
    <row r="9" spans="1:113" ht="19.5" customHeight="1">
      <c r="A9" s="100" t="s">
        <v>59</v>
      </c>
      <c r="B9" s="91" t="s">
        <v>60</v>
      </c>
      <c r="C9" s="91" t="s">
        <v>62</v>
      </c>
      <c r="D9" s="101" t="s">
        <v>63</v>
      </c>
      <c r="E9" s="99">
        <f t="shared" si="2"/>
        <v>2</v>
      </c>
      <c r="F9" s="99">
        <f aca="true" t="shared" si="3" ref="F9:F36">SUM(G9:S9)</f>
        <v>0</v>
      </c>
      <c r="G9" s="99"/>
      <c r="H9" s="99"/>
      <c r="I9" s="99"/>
      <c r="J9" s="99"/>
      <c r="K9" s="99"/>
      <c r="L9" s="99"/>
      <c r="M9" s="99"/>
      <c r="N9" s="99"/>
      <c r="O9" s="111"/>
      <c r="P9" s="111"/>
      <c r="Q9" s="111"/>
      <c r="R9" s="111"/>
      <c r="S9" s="111"/>
      <c r="T9" s="111">
        <f aca="true" t="shared" si="4" ref="T9:T36">SUM(U9:AU9)</f>
        <v>2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>
        <v>2</v>
      </c>
      <c r="AV9" s="111">
        <f aca="true" t="shared" si="5" ref="AV9:AV36">SUM(AW9:BG9)</f>
        <v>0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</row>
    <row r="10" spans="1:113" ht="19.5" customHeight="1">
      <c r="A10" s="101" t="s">
        <v>59</v>
      </c>
      <c r="B10" s="90" t="s">
        <v>64</v>
      </c>
      <c r="C10" s="90" t="s">
        <v>60</v>
      </c>
      <c r="D10" s="101" t="s">
        <v>61</v>
      </c>
      <c r="E10" s="99">
        <f t="shared" si="2"/>
        <v>493.58</v>
      </c>
      <c r="F10" s="99">
        <f t="shared" si="3"/>
        <v>303.11</v>
      </c>
      <c r="G10" s="99">
        <v>173.14</v>
      </c>
      <c r="H10" s="99">
        <v>120.69</v>
      </c>
      <c r="I10" s="99"/>
      <c r="J10" s="99"/>
      <c r="K10" s="99">
        <v>5.43</v>
      </c>
      <c r="L10" s="99"/>
      <c r="M10" s="99"/>
      <c r="N10" s="99"/>
      <c r="O10" s="111"/>
      <c r="P10" s="111">
        <v>1.85</v>
      </c>
      <c r="Q10" s="111"/>
      <c r="R10" s="111"/>
      <c r="S10" s="111">
        <v>2</v>
      </c>
      <c r="T10" s="111">
        <f t="shared" si="4"/>
        <v>56.08</v>
      </c>
      <c r="U10" s="111">
        <v>13.5</v>
      </c>
      <c r="V10" s="111"/>
      <c r="W10" s="111"/>
      <c r="X10" s="111"/>
      <c r="Y10" s="111">
        <v>0.45</v>
      </c>
      <c r="Z10" s="111">
        <v>3.15</v>
      </c>
      <c r="AA10" s="111"/>
      <c r="AB10" s="111"/>
      <c r="AC10" s="111">
        <v>2.25</v>
      </c>
      <c r="AD10" s="111">
        <v>18</v>
      </c>
      <c r="AE10" s="111"/>
      <c r="AF10" s="111"/>
      <c r="AG10" s="111"/>
      <c r="AH10" s="111">
        <v>2.7</v>
      </c>
      <c r="AI10" s="111"/>
      <c r="AJ10" s="111">
        <v>3.6</v>
      </c>
      <c r="AK10" s="111"/>
      <c r="AL10" s="111"/>
      <c r="AM10" s="111"/>
      <c r="AN10" s="111"/>
      <c r="AO10" s="111"/>
      <c r="AP10" s="111">
        <v>5.89</v>
      </c>
      <c r="AQ10" s="111">
        <v>6.39</v>
      </c>
      <c r="AR10" s="111"/>
      <c r="AS10" s="111"/>
      <c r="AT10" s="111"/>
      <c r="AU10" s="111">
        <v>0.15</v>
      </c>
      <c r="AV10" s="111">
        <f t="shared" si="5"/>
        <v>134.39</v>
      </c>
      <c r="AW10" s="111"/>
      <c r="AX10" s="111"/>
      <c r="AY10" s="111"/>
      <c r="AZ10" s="111"/>
      <c r="BA10" s="111"/>
      <c r="BB10" s="111"/>
      <c r="BC10" s="111"/>
      <c r="BD10" s="111"/>
      <c r="BE10" s="111">
        <v>134.39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</row>
    <row r="11" spans="1:113" ht="19.5" customHeight="1">
      <c r="A11" s="101" t="s">
        <v>59</v>
      </c>
      <c r="B11" s="90" t="s">
        <v>64</v>
      </c>
      <c r="C11" s="90" t="s">
        <v>62</v>
      </c>
      <c r="D11" s="101" t="s">
        <v>65</v>
      </c>
      <c r="E11" s="99">
        <f t="shared" si="2"/>
        <v>44</v>
      </c>
      <c r="F11" s="99">
        <f t="shared" si="3"/>
        <v>0</v>
      </c>
      <c r="G11" s="99"/>
      <c r="H11" s="99"/>
      <c r="I11" s="99"/>
      <c r="J11" s="99"/>
      <c r="K11" s="99"/>
      <c r="L11" s="99"/>
      <c r="M11" s="99"/>
      <c r="N11" s="99"/>
      <c r="O11" s="111"/>
      <c r="P11" s="111"/>
      <c r="Q11" s="111"/>
      <c r="R11" s="111"/>
      <c r="S11" s="111"/>
      <c r="T11" s="111">
        <f t="shared" si="4"/>
        <v>44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>
        <v>44</v>
      </c>
      <c r="AV11" s="111">
        <f t="shared" si="5"/>
        <v>0</v>
      </c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</row>
    <row r="12" spans="1:113" ht="19.5" customHeight="1">
      <c r="A12" s="101" t="s">
        <v>59</v>
      </c>
      <c r="B12" s="90" t="s">
        <v>64</v>
      </c>
      <c r="C12" s="90" t="s">
        <v>66</v>
      </c>
      <c r="D12" s="101" t="s">
        <v>67</v>
      </c>
      <c r="E12" s="99">
        <f t="shared" si="2"/>
        <v>5</v>
      </c>
      <c r="F12" s="99">
        <f t="shared" si="3"/>
        <v>0</v>
      </c>
      <c r="G12" s="99"/>
      <c r="H12" s="99"/>
      <c r="I12" s="99"/>
      <c r="J12" s="99"/>
      <c r="K12" s="99"/>
      <c r="L12" s="99"/>
      <c r="M12" s="99"/>
      <c r="N12" s="99"/>
      <c r="O12" s="111"/>
      <c r="P12" s="111"/>
      <c r="Q12" s="111"/>
      <c r="R12" s="111"/>
      <c r="S12" s="111"/>
      <c r="T12" s="111">
        <f t="shared" si="4"/>
        <v>5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>
        <v>5</v>
      </c>
      <c r="AV12" s="111">
        <f t="shared" si="5"/>
        <v>0</v>
      </c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</row>
    <row r="13" spans="1:113" ht="19.5" customHeight="1">
      <c r="A13" s="101" t="s">
        <v>59</v>
      </c>
      <c r="B13" s="90" t="s">
        <v>64</v>
      </c>
      <c r="C13" s="90" t="s">
        <v>68</v>
      </c>
      <c r="D13" s="101" t="s">
        <v>69</v>
      </c>
      <c r="E13" s="99">
        <f t="shared" si="2"/>
        <v>2.09</v>
      </c>
      <c r="F13" s="99">
        <f t="shared" si="3"/>
        <v>2.09</v>
      </c>
      <c r="G13" s="99"/>
      <c r="H13" s="99"/>
      <c r="I13" s="99"/>
      <c r="J13" s="99"/>
      <c r="K13" s="99">
        <v>2.09</v>
      </c>
      <c r="L13" s="99"/>
      <c r="M13" s="99"/>
      <c r="N13" s="99"/>
      <c r="O13" s="111"/>
      <c r="P13" s="111"/>
      <c r="Q13" s="111"/>
      <c r="R13" s="111"/>
      <c r="S13" s="111"/>
      <c r="T13" s="111">
        <f t="shared" si="4"/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>
        <f t="shared" si="5"/>
        <v>0</v>
      </c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</row>
    <row r="14" spans="1:113" ht="19.5" customHeight="1">
      <c r="A14" s="101" t="s">
        <v>59</v>
      </c>
      <c r="B14" s="90" t="s">
        <v>70</v>
      </c>
      <c r="C14" s="90" t="s">
        <v>62</v>
      </c>
      <c r="D14" s="101" t="s">
        <v>71</v>
      </c>
      <c r="E14" s="99">
        <f t="shared" si="2"/>
        <v>3</v>
      </c>
      <c r="F14" s="99">
        <f t="shared" si="3"/>
        <v>0</v>
      </c>
      <c r="G14" s="99"/>
      <c r="H14" s="99"/>
      <c r="I14" s="99"/>
      <c r="J14" s="99"/>
      <c r="K14" s="99"/>
      <c r="L14" s="99"/>
      <c r="M14" s="99"/>
      <c r="N14" s="99"/>
      <c r="O14" s="111"/>
      <c r="P14" s="111"/>
      <c r="Q14" s="111"/>
      <c r="R14" s="111"/>
      <c r="S14" s="111"/>
      <c r="T14" s="111">
        <f t="shared" si="4"/>
        <v>3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>
        <v>3</v>
      </c>
      <c r="AV14" s="111">
        <f t="shared" si="5"/>
        <v>0</v>
      </c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</row>
    <row r="15" spans="1:113" ht="21.75" customHeight="1">
      <c r="A15" s="101" t="s">
        <v>59</v>
      </c>
      <c r="B15" s="90" t="s">
        <v>72</v>
      </c>
      <c r="C15" s="90" t="s">
        <v>60</v>
      </c>
      <c r="D15" s="101" t="s">
        <v>61</v>
      </c>
      <c r="E15" s="99">
        <f t="shared" si="2"/>
        <v>22.8</v>
      </c>
      <c r="F15" s="99">
        <f t="shared" si="3"/>
        <v>19.08</v>
      </c>
      <c r="G15" s="99">
        <v>12.16</v>
      </c>
      <c r="H15" s="99">
        <v>6.79</v>
      </c>
      <c r="I15" s="99"/>
      <c r="J15" s="99"/>
      <c r="K15" s="99"/>
      <c r="L15" s="99"/>
      <c r="M15" s="99"/>
      <c r="N15" s="99"/>
      <c r="O15" s="111"/>
      <c r="P15" s="111">
        <v>0.13</v>
      </c>
      <c r="Q15" s="111"/>
      <c r="R15" s="111"/>
      <c r="S15" s="111"/>
      <c r="T15" s="111">
        <f t="shared" si="4"/>
        <v>3.7100000000000004</v>
      </c>
      <c r="U15" s="111">
        <v>0.9</v>
      </c>
      <c r="V15" s="111"/>
      <c r="W15" s="111"/>
      <c r="X15" s="111"/>
      <c r="Y15" s="111">
        <v>0.03</v>
      </c>
      <c r="Z15" s="111">
        <v>0.21</v>
      </c>
      <c r="AA15" s="111"/>
      <c r="AB15" s="111"/>
      <c r="AC15" s="111">
        <v>0.15</v>
      </c>
      <c r="AD15" s="111">
        <v>1.2</v>
      </c>
      <c r="AE15" s="111"/>
      <c r="AF15" s="111"/>
      <c r="AG15" s="111"/>
      <c r="AH15" s="111">
        <v>0.18</v>
      </c>
      <c r="AI15" s="111"/>
      <c r="AJ15" s="111">
        <v>0.24</v>
      </c>
      <c r="AK15" s="111"/>
      <c r="AL15" s="111"/>
      <c r="AM15" s="111"/>
      <c r="AN15" s="111"/>
      <c r="AO15" s="111"/>
      <c r="AP15" s="111">
        <v>0.41</v>
      </c>
      <c r="AQ15" s="111">
        <v>0.39</v>
      </c>
      <c r="AR15" s="111"/>
      <c r="AS15" s="111"/>
      <c r="AT15" s="111"/>
      <c r="AU15" s="111"/>
      <c r="AV15" s="111">
        <f t="shared" si="5"/>
        <v>0.01</v>
      </c>
      <c r="AW15" s="111"/>
      <c r="AX15" s="111"/>
      <c r="AY15" s="111"/>
      <c r="AZ15" s="111"/>
      <c r="BA15" s="111"/>
      <c r="BB15" s="111"/>
      <c r="BC15" s="111"/>
      <c r="BD15" s="111"/>
      <c r="BE15" s="111">
        <v>0.01</v>
      </c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</row>
    <row r="16" spans="1:113" ht="19.5" customHeight="1">
      <c r="A16" s="101" t="s">
        <v>59</v>
      </c>
      <c r="B16" s="90" t="s">
        <v>72</v>
      </c>
      <c r="C16" s="90" t="s">
        <v>62</v>
      </c>
      <c r="D16" s="101" t="s">
        <v>73</v>
      </c>
      <c r="E16" s="99">
        <f t="shared" si="2"/>
        <v>6</v>
      </c>
      <c r="F16" s="99">
        <f t="shared" si="3"/>
        <v>0</v>
      </c>
      <c r="G16" s="99"/>
      <c r="H16" s="99"/>
      <c r="I16" s="99"/>
      <c r="J16" s="99"/>
      <c r="K16" s="99"/>
      <c r="L16" s="99"/>
      <c r="M16" s="99"/>
      <c r="N16" s="99"/>
      <c r="O16" s="111"/>
      <c r="P16" s="111"/>
      <c r="Q16" s="111"/>
      <c r="R16" s="111"/>
      <c r="S16" s="111"/>
      <c r="T16" s="111">
        <f t="shared" si="4"/>
        <v>6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>
        <v>6</v>
      </c>
      <c r="AV16" s="111">
        <f t="shared" si="5"/>
        <v>0</v>
      </c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</row>
    <row r="17" spans="1:113" ht="19.5" customHeight="1">
      <c r="A17" s="101" t="s">
        <v>74</v>
      </c>
      <c r="B17" s="90" t="s">
        <v>66</v>
      </c>
      <c r="C17" s="90" t="s">
        <v>64</v>
      </c>
      <c r="D17" s="101" t="s">
        <v>75</v>
      </c>
      <c r="E17" s="99">
        <f t="shared" si="2"/>
        <v>5.98</v>
      </c>
      <c r="F17" s="99">
        <f t="shared" si="3"/>
        <v>0</v>
      </c>
      <c r="G17" s="99"/>
      <c r="H17" s="99"/>
      <c r="I17" s="99"/>
      <c r="J17" s="99"/>
      <c r="K17" s="99"/>
      <c r="L17" s="99"/>
      <c r="M17" s="99"/>
      <c r="N17" s="99"/>
      <c r="O17" s="111"/>
      <c r="P17" s="111"/>
      <c r="Q17" s="111"/>
      <c r="R17" s="111"/>
      <c r="S17" s="111"/>
      <c r="T17" s="111">
        <f t="shared" si="4"/>
        <v>5.98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>
        <v>5.98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>
        <f t="shared" si="5"/>
        <v>0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</row>
    <row r="18" spans="1:113" ht="19.5" customHeight="1">
      <c r="A18" s="101">
        <v>208</v>
      </c>
      <c r="B18" s="90" t="s">
        <v>76</v>
      </c>
      <c r="C18" s="90" t="s">
        <v>60</v>
      </c>
      <c r="D18" s="101" t="s">
        <v>77</v>
      </c>
      <c r="E18" s="99">
        <f t="shared" si="2"/>
        <v>77.96</v>
      </c>
      <c r="F18" s="99">
        <f t="shared" si="3"/>
        <v>0</v>
      </c>
      <c r="G18" s="99"/>
      <c r="H18" s="99"/>
      <c r="I18" s="99"/>
      <c r="J18" s="99"/>
      <c r="K18" s="99"/>
      <c r="L18" s="99"/>
      <c r="M18" s="99"/>
      <c r="N18" s="99"/>
      <c r="O18" s="111"/>
      <c r="P18" s="111"/>
      <c r="Q18" s="111"/>
      <c r="R18" s="111"/>
      <c r="S18" s="111"/>
      <c r="T18" s="111">
        <f t="shared" si="4"/>
        <v>7.3100000000000005</v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>
        <v>6.11</v>
      </c>
      <c r="AR18" s="111"/>
      <c r="AS18" s="111"/>
      <c r="AT18" s="111"/>
      <c r="AU18" s="111">
        <v>1.2</v>
      </c>
      <c r="AV18" s="111">
        <f t="shared" si="5"/>
        <v>70.64999999999999</v>
      </c>
      <c r="AW18" s="111">
        <v>10.78</v>
      </c>
      <c r="AX18" s="111"/>
      <c r="AY18" s="111"/>
      <c r="AZ18" s="111"/>
      <c r="BA18" s="111">
        <v>59.87</v>
      </c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</row>
    <row r="19" spans="1:113" ht="19.5" customHeight="1">
      <c r="A19" s="101" t="s">
        <v>313</v>
      </c>
      <c r="B19" s="90" t="s">
        <v>76</v>
      </c>
      <c r="C19" s="90" t="s">
        <v>314</v>
      </c>
      <c r="D19" s="101" t="s">
        <v>315</v>
      </c>
      <c r="E19" s="99">
        <f t="shared" si="2"/>
        <v>1.3699999999999999</v>
      </c>
      <c r="F19" s="99">
        <f t="shared" si="3"/>
        <v>0</v>
      </c>
      <c r="G19" s="99"/>
      <c r="H19" s="99"/>
      <c r="I19" s="99"/>
      <c r="J19" s="99"/>
      <c r="K19" s="99"/>
      <c r="L19" s="99"/>
      <c r="M19" s="99"/>
      <c r="N19" s="99"/>
      <c r="O19" s="111"/>
      <c r="P19" s="111"/>
      <c r="Q19" s="111"/>
      <c r="R19" s="111"/>
      <c r="S19" s="111"/>
      <c r="T19" s="111">
        <f t="shared" si="4"/>
        <v>1.3699999999999999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>
        <v>1.16</v>
      </c>
      <c r="AR19" s="111"/>
      <c r="AS19" s="111"/>
      <c r="AT19" s="111"/>
      <c r="AU19" s="111">
        <v>0.21</v>
      </c>
      <c r="AV19" s="111">
        <f t="shared" si="5"/>
        <v>0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</row>
    <row r="20" spans="1:113" ht="19.5" customHeight="1">
      <c r="A20" s="101" t="s">
        <v>78</v>
      </c>
      <c r="B20" s="90" t="s">
        <v>76</v>
      </c>
      <c r="C20" s="90" t="s">
        <v>76</v>
      </c>
      <c r="D20" s="101" t="s">
        <v>79</v>
      </c>
      <c r="E20" s="99">
        <f t="shared" si="2"/>
        <v>83.65</v>
      </c>
      <c r="F20" s="99">
        <f t="shared" si="3"/>
        <v>83.65</v>
      </c>
      <c r="G20" s="99"/>
      <c r="H20" s="99"/>
      <c r="I20" s="99"/>
      <c r="J20" s="99"/>
      <c r="K20" s="99"/>
      <c r="L20" s="99">
        <v>83.65</v>
      </c>
      <c r="M20" s="99"/>
      <c r="N20" s="99"/>
      <c r="O20" s="111"/>
      <c r="P20" s="111"/>
      <c r="Q20" s="111"/>
      <c r="R20" s="111"/>
      <c r="S20" s="111"/>
      <c r="T20" s="111">
        <f t="shared" si="4"/>
        <v>0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>
        <f t="shared" si="5"/>
        <v>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</row>
    <row r="21" spans="1:113" ht="19.5" customHeight="1">
      <c r="A21" s="101" t="s">
        <v>78</v>
      </c>
      <c r="B21" s="90" t="s">
        <v>66</v>
      </c>
      <c r="C21" s="90" t="s">
        <v>60</v>
      </c>
      <c r="D21" s="101" t="s">
        <v>80</v>
      </c>
      <c r="E21" s="99">
        <f t="shared" si="2"/>
        <v>18.94</v>
      </c>
      <c r="F21" s="99">
        <f t="shared" si="3"/>
        <v>0</v>
      </c>
      <c r="G21" s="99"/>
      <c r="H21" s="99"/>
      <c r="I21" s="99"/>
      <c r="J21" s="99"/>
      <c r="K21" s="99"/>
      <c r="L21" s="99"/>
      <c r="M21" s="99"/>
      <c r="N21" s="99"/>
      <c r="O21" s="111"/>
      <c r="P21" s="111"/>
      <c r="Q21" s="111"/>
      <c r="R21" s="111"/>
      <c r="S21" s="111"/>
      <c r="T21" s="111">
        <f t="shared" si="4"/>
        <v>0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>
        <f t="shared" si="5"/>
        <v>18.94</v>
      </c>
      <c r="AW21" s="111"/>
      <c r="AX21" s="111"/>
      <c r="AY21" s="111"/>
      <c r="AZ21" s="111">
        <v>18.94</v>
      </c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</row>
    <row r="22" spans="1:113" ht="19.5" customHeight="1">
      <c r="A22" s="101" t="s">
        <v>78</v>
      </c>
      <c r="B22" s="90" t="s">
        <v>66</v>
      </c>
      <c r="C22" s="90" t="s">
        <v>64</v>
      </c>
      <c r="D22" s="101" t="s">
        <v>81</v>
      </c>
      <c r="E22" s="99">
        <f t="shared" si="2"/>
        <v>155.01</v>
      </c>
      <c r="F22" s="99">
        <f t="shared" si="3"/>
        <v>0</v>
      </c>
      <c r="G22" s="99"/>
      <c r="H22" s="99"/>
      <c r="I22" s="99"/>
      <c r="J22" s="99"/>
      <c r="K22" s="99"/>
      <c r="L22" s="99"/>
      <c r="M22" s="99"/>
      <c r="N22" s="99"/>
      <c r="O22" s="111"/>
      <c r="P22" s="111"/>
      <c r="Q22" s="111"/>
      <c r="R22" s="111"/>
      <c r="S22" s="111"/>
      <c r="T22" s="111">
        <f t="shared" si="4"/>
        <v>0</v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>
        <f t="shared" si="5"/>
        <v>155.01</v>
      </c>
      <c r="AW22" s="111"/>
      <c r="AX22" s="111"/>
      <c r="AY22" s="111"/>
      <c r="AZ22" s="111"/>
      <c r="BA22" s="111">
        <v>155.01</v>
      </c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</row>
    <row r="23" spans="1:113" ht="19.5" customHeight="1">
      <c r="A23" s="102" t="s">
        <v>78</v>
      </c>
      <c r="B23" s="103" t="s">
        <v>66</v>
      </c>
      <c r="C23" s="103" t="s">
        <v>82</v>
      </c>
      <c r="D23" s="102" t="s">
        <v>83</v>
      </c>
      <c r="E23" s="99">
        <f t="shared" si="2"/>
        <v>155.53</v>
      </c>
      <c r="F23" s="99">
        <f t="shared" si="3"/>
        <v>0</v>
      </c>
      <c r="G23" s="99"/>
      <c r="H23" s="99"/>
      <c r="I23" s="99"/>
      <c r="J23" s="99"/>
      <c r="K23" s="99"/>
      <c r="L23" s="99"/>
      <c r="M23" s="99"/>
      <c r="N23" s="99"/>
      <c r="O23" s="111"/>
      <c r="P23" s="111"/>
      <c r="Q23" s="111"/>
      <c r="R23" s="111"/>
      <c r="S23" s="111"/>
      <c r="T23" s="111">
        <f t="shared" si="4"/>
        <v>0</v>
      </c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>
        <f t="shared" si="5"/>
        <v>155.53</v>
      </c>
      <c r="AW23" s="111"/>
      <c r="AX23" s="111"/>
      <c r="AY23" s="111"/>
      <c r="AZ23" s="111"/>
      <c r="BA23" s="111">
        <v>155.53</v>
      </c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</row>
    <row r="24" spans="1:113" ht="19.5" customHeight="1">
      <c r="A24" s="100">
        <v>208</v>
      </c>
      <c r="B24" s="91" t="s">
        <v>84</v>
      </c>
      <c r="C24" s="91" t="s">
        <v>62</v>
      </c>
      <c r="D24" s="100" t="s">
        <v>85</v>
      </c>
      <c r="E24" s="99">
        <f t="shared" si="2"/>
        <v>84.6</v>
      </c>
      <c r="F24" s="99">
        <f t="shared" si="3"/>
        <v>0</v>
      </c>
      <c r="G24" s="99"/>
      <c r="H24" s="99"/>
      <c r="I24" s="99"/>
      <c r="J24" s="99"/>
      <c r="K24" s="99"/>
      <c r="L24" s="99"/>
      <c r="M24" s="99"/>
      <c r="N24" s="99"/>
      <c r="O24" s="111"/>
      <c r="P24" s="111"/>
      <c r="Q24" s="111"/>
      <c r="R24" s="111"/>
      <c r="S24" s="111"/>
      <c r="T24" s="111">
        <f t="shared" si="4"/>
        <v>0</v>
      </c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>
        <f t="shared" si="5"/>
        <v>84.6</v>
      </c>
      <c r="AW24" s="111"/>
      <c r="AX24" s="111"/>
      <c r="AY24" s="111"/>
      <c r="AZ24" s="111"/>
      <c r="BA24" s="111"/>
      <c r="BB24" s="111">
        <v>84.6</v>
      </c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</row>
    <row r="25" spans="1:113" ht="19.5" customHeight="1">
      <c r="A25" s="104" t="s">
        <v>78</v>
      </c>
      <c r="B25" s="105" t="s">
        <v>86</v>
      </c>
      <c r="C25" s="105" t="s">
        <v>62</v>
      </c>
      <c r="D25" s="104" t="s">
        <v>87</v>
      </c>
      <c r="E25" s="99">
        <f t="shared" si="2"/>
        <v>3.36</v>
      </c>
      <c r="F25" s="99">
        <f t="shared" si="3"/>
        <v>0</v>
      </c>
      <c r="G25" s="99"/>
      <c r="H25" s="99"/>
      <c r="I25" s="99"/>
      <c r="J25" s="99"/>
      <c r="K25" s="99"/>
      <c r="L25" s="99"/>
      <c r="M25" s="99"/>
      <c r="N25" s="99"/>
      <c r="O25" s="111"/>
      <c r="P25" s="111"/>
      <c r="Q25" s="111"/>
      <c r="R25" s="111"/>
      <c r="S25" s="111"/>
      <c r="T25" s="111">
        <f t="shared" si="4"/>
        <v>0</v>
      </c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>
        <f t="shared" si="5"/>
        <v>3.36</v>
      </c>
      <c r="AW25" s="111"/>
      <c r="AX25" s="111"/>
      <c r="AY25" s="111"/>
      <c r="AZ25" s="111"/>
      <c r="BA25" s="111"/>
      <c r="BB25" s="111">
        <v>3.36</v>
      </c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</row>
    <row r="26" spans="1:113" ht="19.5" customHeight="1">
      <c r="A26" s="106" t="s">
        <v>88</v>
      </c>
      <c r="B26" s="107" t="s">
        <v>70</v>
      </c>
      <c r="C26" s="107" t="s">
        <v>60</v>
      </c>
      <c r="D26" s="106" t="s">
        <v>89</v>
      </c>
      <c r="E26" s="99">
        <f t="shared" si="2"/>
        <v>21.04</v>
      </c>
      <c r="F26" s="99">
        <f t="shared" si="3"/>
        <v>21.04</v>
      </c>
      <c r="G26" s="99"/>
      <c r="H26" s="99"/>
      <c r="I26" s="99"/>
      <c r="J26" s="99"/>
      <c r="K26" s="99"/>
      <c r="L26" s="99"/>
      <c r="M26" s="99"/>
      <c r="N26" s="99">
        <v>21.04</v>
      </c>
      <c r="O26" s="111"/>
      <c r="P26" s="111"/>
      <c r="Q26" s="111"/>
      <c r="R26" s="111"/>
      <c r="S26" s="111"/>
      <c r="T26" s="111">
        <f t="shared" si="4"/>
        <v>0</v>
      </c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>
        <f t="shared" si="5"/>
        <v>0</v>
      </c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</row>
    <row r="27" spans="1:113" ht="19.5" customHeight="1">
      <c r="A27" s="101" t="s">
        <v>88</v>
      </c>
      <c r="B27" s="90" t="s">
        <v>70</v>
      </c>
      <c r="C27" s="90" t="s">
        <v>62</v>
      </c>
      <c r="D27" s="101" t="s">
        <v>90</v>
      </c>
      <c r="E27" s="99">
        <f t="shared" si="2"/>
        <v>5.2</v>
      </c>
      <c r="F27" s="99">
        <f t="shared" si="3"/>
        <v>5.2</v>
      </c>
      <c r="G27" s="99"/>
      <c r="H27" s="99"/>
      <c r="I27" s="99"/>
      <c r="J27" s="99"/>
      <c r="K27" s="99"/>
      <c r="L27" s="99"/>
      <c r="M27" s="99"/>
      <c r="N27" s="99">
        <v>5.2</v>
      </c>
      <c r="O27" s="111"/>
      <c r="P27" s="111"/>
      <c r="Q27" s="111"/>
      <c r="R27" s="111"/>
      <c r="S27" s="111"/>
      <c r="T27" s="111">
        <f t="shared" si="4"/>
        <v>0</v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>
        <f t="shared" si="5"/>
        <v>0</v>
      </c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</row>
    <row r="28" spans="1:113" ht="19.5" customHeight="1">
      <c r="A28" s="101" t="s">
        <v>91</v>
      </c>
      <c r="B28" s="90" t="s">
        <v>60</v>
      </c>
      <c r="C28" s="90" t="s">
        <v>68</v>
      </c>
      <c r="D28" s="101" t="s">
        <v>92</v>
      </c>
      <c r="E28" s="99">
        <f t="shared" si="2"/>
        <v>170.4</v>
      </c>
      <c r="F28" s="99">
        <f t="shared" si="3"/>
        <v>0</v>
      </c>
      <c r="G28" s="99"/>
      <c r="H28" s="99"/>
      <c r="I28" s="99"/>
      <c r="J28" s="99"/>
      <c r="K28" s="99"/>
      <c r="L28" s="99"/>
      <c r="M28" s="99"/>
      <c r="N28" s="99"/>
      <c r="O28" s="111"/>
      <c r="P28" s="111"/>
      <c r="Q28" s="111"/>
      <c r="R28" s="111"/>
      <c r="S28" s="111"/>
      <c r="T28" s="111">
        <f t="shared" si="4"/>
        <v>42</v>
      </c>
      <c r="U28" s="111">
        <v>42</v>
      </c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>
        <f t="shared" si="5"/>
        <v>128.4</v>
      </c>
      <c r="AW28" s="111"/>
      <c r="AX28" s="111"/>
      <c r="AY28" s="111"/>
      <c r="AZ28" s="111"/>
      <c r="BA28" s="111">
        <v>128.4</v>
      </c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</row>
    <row r="29" spans="1:113" ht="19.5" customHeight="1">
      <c r="A29" s="101" t="s">
        <v>91</v>
      </c>
      <c r="B29" s="90" t="s">
        <v>76</v>
      </c>
      <c r="C29" s="90" t="s">
        <v>60</v>
      </c>
      <c r="D29" s="101" t="s">
        <v>93</v>
      </c>
      <c r="E29" s="99">
        <f t="shared" si="2"/>
        <v>24</v>
      </c>
      <c r="F29" s="99">
        <f t="shared" si="3"/>
        <v>0</v>
      </c>
      <c r="G29" s="99"/>
      <c r="H29" s="99"/>
      <c r="I29" s="99"/>
      <c r="J29" s="99"/>
      <c r="K29" s="99"/>
      <c r="L29" s="99"/>
      <c r="M29" s="99"/>
      <c r="N29" s="99"/>
      <c r="O29" s="111"/>
      <c r="P29" s="111"/>
      <c r="Q29" s="111"/>
      <c r="R29" s="111"/>
      <c r="S29" s="111"/>
      <c r="T29" s="111">
        <f t="shared" si="4"/>
        <v>24</v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>
        <v>24</v>
      </c>
      <c r="AV29" s="111">
        <f t="shared" si="5"/>
        <v>0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</row>
    <row r="30" spans="1:113" ht="19.5" customHeight="1">
      <c r="A30" s="101" t="s">
        <v>316</v>
      </c>
      <c r="B30" s="90" t="s">
        <v>317</v>
      </c>
      <c r="C30" s="90" t="s">
        <v>320</v>
      </c>
      <c r="D30" s="101" t="s">
        <v>319</v>
      </c>
      <c r="E30" s="99">
        <f t="shared" si="2"/>
        <v>100.3</v>
      </c>
      <c r="F30" s="99">
        <f t="shared" si="3"/>
        <v>81.17</v>
      </c>
      <c r="G30" s="99">
        <v>46.92</v>
      </c>
      <c r="H30" s="99">
        <v>1.69</v>
      </c>
      <c r="I30" s="99"/>
      <c r="J30" s="99"/>
      <c r="K30" s="99">
        <v>31.6</v>
      </c>
      <c r="L30" s="99"/>
      <c r="M30" s="99"/>
      <c r="N30" s="99"/>
      <c r="O30" s="111"/>
      <c r="P30" s="111">
        <v>0.96</v>
      </c>
      <c r="Q30" s="111"/>
      <c r="R30" s="111"/>
      <c r="S30" s="111"/>
      <c r="T30" s="111">
        <f t="shared" si="4"/>
        <v>15</v>
      </c>
      <c r="U30" s="111">
        <v>3.6</v>
      </c>
      <c r="V30" s="111"/>
      <c r="W30" s="111"/>
      <c r="X30" s="111"/>
      <c r="Y30" s="111">
        <v>0.12</v>
      </c>
      <c r="Z30" s="111">
        <v>0.84</v>
      </c>
      <c r="AA30" s="111"/>
      <c r="AB30" s="111"/>
      <c r="AC30" s="111">
        <v>0.6</v>
      </c>
      <c r="AD30" s="111">
        <v>4.8</v>
      </c>
      <c r="AE30" s="111"/>
      <c r="AF30" s="111"/>
      <c r="AG30" s="111"/>
      <c r="AH30" s="111">
        <v>0.72</v>
      </c>
      <c r="AI30" s="111"/>
      <c r="AJ30" s="111">
        <v>0.96</v>
      </c>
      <c r="AK30" s="111"/>
      <c r="AL30" s="111"/>
      <c r="AM30" s="111"/>
      <c r="AN30" s="111"/>
      <c r="AO30" s="111"/>
      <c r="AP30" s="111">
        <v>1.52</v>
      </c>
      <c r="AQ30" s="111">
        <v>1.81</v>
      </c>
      <c r="AR30" s="111"/>
      <c r="AS30" s="111"/>
      <c r="AT30" s="111"/>
      <c r="AU30" s="111">
        <v>0.03</v>
      </c>
      <c r="AV30" s="111">
        <f t="shared" si="5"/>
        <v>4.13</v>
      </c>
      <c r="AW30" s="111"/>
      <c r="AX30" s="111"/>
      <c r="AY30" s="111"/>
      <c r="AZ30" s="111"/>
      <c r="BA30" s="111">
        <v>4.12</v>
      </c>
      <c r="BB30" s="111"/>
      <c r="BC30" s="111"/>
      <c r="BD30" s="111"/>
      <c r="BE30" s="111">
        <v>0.01</v>
      </c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</row>
    <row r="31" spans="1:113" ht="19.5" customHeight="1">
      <c r="A31" s="101" t="s">
        <v>316</v>
      </c>
      <c r="B31" s="90" t="s">
        <v>317</v>
      </c>
      <c r="C31" s="90" t="s">
        <v>321</v>
      </c>
      <c r="D31" s="101" t="s">
        <v>322</v>
      </c>
      <c r="E31" s="99">
        <f t="shared" si="2"/>
        <v>8.23</v>
      </c>
      <c r="F31" s="99">
        <f t="shared" si="3"/>
        <v>2.95</v>
      </c>
      <c r="G31" s="99"/>
      <c r="H31" s="99"/>
      <c r="I31" s="99"/>
      <c r="J31" s="99"/>
      <c r="K31" s="99"/>
      <c r="L31" s="99"/>
      <c r="M31" s="99"/>
      <c r="N31" s="99"/>
      <c r="O31" s="111"/>
      <c r="P31" s="111">
        <v>2.31</v>
      </c>
      <c r="Q31" s="111">
        <v>0.64</v>
      </c>
      <c r="R31" s="111"/>
      <c r="S31" s="111"/>
      <c r="T31" s="111">
        <f t="shared" si="4"/>
        <v>0</v>
      </c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>
        <f t="shared" si="5"/>
        <v>5.28</v>
      </c>
      <c r="AW31" s="111"/>
      <c r="AX31" s="111"/>
      <c r="AY31" s="111"/>
      <c r="AZ31" s="111"/>
      <c r="BA31" s="111">
        <v>5.28</v>
      </c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</row>
    <row r="32" spans="1:113" ht="19.5" customHeight="1">
      <c r="A32" s="100" t="s">
        <v>94</v>
      </c>
      <c r="B32" s="91" t="s">
        <v>60</v>
      </c>
      <c r="C32" s="108">
        <v>99</v>
      </c>
      <c r="D32" s="109" t="s">
        <v>95</v>
      </c>
      <c r="E32" s="99">
        <f t="shared" si="2"/>
        <v>5.2</v>
      </c>
      <c r="F32" s="99">
        <f t="shared" si="3"/>
        <v>0</v>
      </c>
      <c r="G32" s="99"/>
      <c r="H32" s="99"/>
      <c r="I32" s="99"/>
      <c r="J32" s="99"/>
      <c r="K32" s="99"/>
      <c r="L32" s="99"/>
      <c r="M32" s="99"/>
      <c r="N32" s="99"/>
      <c r="O32" s="111"/>
      <c r="P32" s="111"/>
      <c r="Q32" s="111"/>
      <c r="R32" s="111"/>
      <c r="S32" s="111"/>
      <c r="T32" s="111">
        <f t="shared" si="4"/>
        <v>0.4</v>
      </c>
      <c r="U32" s="111">
        <v>0.4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>
        <f t="shared" si="5"/>
        <v>4.8</v>
      </c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v>4.8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</row>
    <row r="33" spans="1:113" ht="19.5" customHeight="1">
      <c r="A33" s="110">
        <v>213</v>
      </c>
      <c r="B33" s="108" t="s">
        <v>62</v>
      </c>
      <c r="C33" s="108">
        <v>99</v>
      </c>
      <c r="D33" s="109" t="s">
        <v>96</v>
      </c>
      <c r="E33" s="99">
        <f t="shared" si="2"/>
        <v>6</v>
      </c>
      <c r="F33" s="99">
        <f t="shared" si="3"/>
        <v>0</v>
      </c>
      <c r="G33" s="99"/>
      <c r="H33" s="99"/>
      <c r="I33" s="99"/>
      <c r="J33" s="99"/>
      <c r="K33" s="99"/>
      <c r="L33" s="99"/>
      <c r="M33" s="99"/>
      <c r="N33" s="99"/>
      <c r="O33" s="111"/>
      <c r="P33" s="111"/>
      <c r="Q33" s="111"/>
      <c r="R33" s="111"/>
      <c r="S33" s="111"/>
      <c r="T33" s="111">
        <f t="shared" si="4"/>
        <v>0</v>
      </c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>
        <f t="shared" si="5"/>
        <v>6</v>
      </c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>
        <v>6</v>
      </c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</row>
    <row r="34" spans="1:113" ht="14.25">
      <c r="A34" s="110" t="s">
        <v>316</v>
      </c>
      <c r="B34" s="108" t="s">
        <v>323</v>
      </c>
      <c r="C34" s="108" t="s">
        <v>324</v>
      </c>
      <c r="D34" s="109" t="s">
        <v>325</v>
      </c>
      <c r="E34" s="99">
        <f t="shared" si="2"/>
        <v>3</v>
      </c>
      <c r="F34" s="99">
        <f t="shared" si="3"/>
        <v>0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11">
        <f t="shared" si="4"/>
        <v>3</v>
      </c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>
        <v>3</v>
      </c>
      <c r="AV34" s="111">
        <f t="shared" si="5"/>
        <v>0</v>
      </c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</row>
    <row r="35" spans="1:113" ht="14.25">
      <c r="A35" s="110" t="s">
        <v>94</v>
      </c>
      <c r="B35" s="108" t="s">
        <v>97</v>
      </c>
      <c r="C35" s="108" t="s">
        <v>76</v>
      </c>
      <c r="D35" s="109" t="s">
        <v>98</v>
      </c>
      <c r="E35" s="99">
        <f t="shared" si="2"/>
        <v>456.71</v>
      </c>
      <c r="F35" s="99">
        <f t="shared" si="3"/>
        <v>0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11">
        <f t="shared" si="4"/>
        <v>75</v>
      </c>
      <c r="U35" s="180">
        <v>75</v>
      </c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11">
        <f t="shared" si="5"/>
        <v>381.71</v>
      </c>
      <c r="AW35" s="180"/>
      <c r="AX35" s="180"/>
      <c r="AY35" s="180"/>
      <c r="AZ35" s="180"/>
      <c r="BA35" s="111">
        <v>381.71</v>
      </c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</row>
    <row r="36" spans="1:113" ht="14.25">
      <c r="A36" s="110" t="s">
        <v>99</v>
      </c>
      <c r="B36" s="108" t="s">
        <v>62</v>
      </c>
      <c r="C36" s="108" t="s">
        <v>60</v>
      </c>
      <c r="D36" s="109" t="s">
        <v>100</v>
      </c>
      <c r="E36" s="99">
        <f t="shared" si="2"/>
        <v>47.82</v>
      </c>
      <c r="F36" s="99">
        <f t="shared" si="3"/>
        <v>47.82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11">
        <v>47.82</v>
      </c>
      <c r="R36" s="180"/>
      <c r="S36" s="180"/>
      <c r="T36" s="111">
        <f t="shared" si="4"/>
        <v>0</v>
      </c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11">
        <f t="shared" si="5"/>
        <v>0</v>
      </c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</row>
  </sheetData>
  <sheetProtection/>
  <mergeCells count="123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6">
      <selection activeCell="F31" sqref="F31"/>
    </sheetView>
  </sheetViews>
  <sheetFormatPr defaultColWidth="7.00390625" defaultRowHeight="14.25"/>
  <cols>
    <col min="1" max="2" width="4.125" style="80" customWidth="1"/>
    <col min="3" max="3" width="6.875" style="80" customWidth="1"/>
    <col min="4" max="4" width="54.625" style="81" customWidth="1"/>
    <col min="5" max="7" width="16.375" style="80" customWidth="1"/>
    <col min="8" max="16384" width="7.00390625" style="80" customWidth="1"/>
  </cols>
  <sheetData>
    <row r="1" spans="1:7" ht="19.5" customHeight="1">
      <c r="A1" s="82"/>
      <c r="B1" s="82"/>
      <c r="C1" s="82"/>
      <c r="D1" s="83"/>
      <c r="E1" s="82"/>
      <c r="F1" s="82"/>
      <c r="G1" s="37" t="s">
        <v>240</v>
      </c>
    </row>
    <row r="2" spans="1:7" ht="25.5" customHeight="1">
      <c r="A2" s="186" t="s">
        <v>241</v>
      </c>
      <c r="B2" s="186"/>
      <c r="C2" s="186"/>
      <c r="D2" s="186"/>
      <c r="E2" s="186"/>
      <c r="F2" s="186"/>
      <c r="G2" s="186"/>
    </row>
    <row r="3" spans="1:7" ht="19.5" customHeight="1">
      <c r="A3" s="84" t="s">
        <v>308</v>
      </c>
      <c r="B3" s="85"/>
      <c r="C3" s="85"/>
      <c r="D3" s="86"/>
      <c r="E3" s="38"/>
      <c r="F3" s="38"/>
      <c r="G3" s="7" t="s">
        <v>5</v>
      </c>
    </row>
    <row r="4" spans="1:7" ht="19.5" customHeight="1">
      <c r="A4" s="208" t="s">
        <v>242</v>
      </c>
      <c r="B4" s="233"/>
      <c r="C4" s="233"/>
      <c r="D4" s="209"/>
      <c r="E4" s="234" t="s">
        <v>103</v>
      </c>
      <c r="F4" s="189"/>
      <c r="G4" s="189"/>
    </row>
    <row r="5" spans="1:7" ht="19.5" customHeight="1">
      <c r="A5" s="202" t="s">
        <v>46</v>
      </c>
      <c r="B5" s="204"/>
      <c r="C5" s="220" t="s">
        <v>47</v>
      </c>
      <c r="D5" s="213" t="s">
        <v>163</v>
      </c>
      <c r="E5" s="189" t="s">
        <v>36</v>
      </c>
      <c r="F5" s="194" t="s">
        <v>243</v>
      </c>
      <c r="G5" s="236" t="s">
        <v>244</v>
      </c>
    </row>
    <row r="6" spans="1:7" ht="33.75" customHeight="1">
      <c r="A6" s="87" t="s">
        <v>56</v>
      </c>
      <c r="B6" s="88" t="s">
        <v>57</v>
      </c>
      <c r="C6" s="219"/>
      <c r="D6" s="235"/>
      <c r="E6" s="182"/>
      <c r="F6" s="181"/>
      <c r="G6" s="232"/>
    </row>
    <row r="7" spans="1:7" ht="19.5" customHeight="1">
      <c r="A7" s="20" t="s">
        <v>135</v>
      </c>
      <c r="B7" s="44" t="s">
        <v>135</v>
      </c>
      <c r="C7" s="89" t="s">
        <v>135</v>
      </c>
      <c r="D7" s="90" t="s">
        <v>36</v>
      </c>
      <c r="E7" s="57">
        <f>SUM(E8:E32)</f>
        <v>1522.2</v>
      </c>
      <c r="F7" s="57">
        <f>SUM(F8:F32)</f>
        <v>1308.3300000000002</v>
      </c>
      <c r="G7" s="21">
        <f>SUM(G8:G32)</f>
        <v>213.87</v>
      </c>
    </row>
    <row r="8" spans="1:7" ht="19.5" customHeight="1">
      <c r="A8" s="44" t="s">
        <v>245</v>
      </c>
      <c r="B8" s="44" t="s">
        <v>60</v>
      </c>
      <c r="C8" s="44" t="s">
        <v>328</v>
      </c>
      <c r="D8" s="91" t="s">
        <v>164</v>
      </c>
      <c r="E8" s="57">
        <f>SUM(F8:G8)</f>
        <v>236.67</v>
      </c>
      <c r="F8" s="57">
        <v>236.67</v>
      </c>
      <c r="G8" s="21"/>
    </row>
    <row r="9" spans="1:7" ht="19.5" customHeight="1">
      <c r="A9" s="44" t="s">
        <v>245</v>
      </c>
      <c r="B9" s="44" t="s">
        <v>62</v>
      </c>
      <c r="C9" s="44" t="s">
        <v>328</v>
      </c>
      <c r="D9" s="92" t="s">
        <v>165</v>
      </c>
      <c r="E9" s="57">
        <f aca="true" t="shared" si="0" ref="E9:E32">SUM(F9:G9)</f>
        <v>131.52</v>
      </c>
      <c r="F9" s="57">
        <v>131.52</v>
      </c>
      <c r="G9" s="21"/>
    </row>
    <row r="10" spans="1:7" ht="19.5" customHeight="1">
      <c r="A10" s="44" t="s">
        <v>245</v>
      </c>
      <c r="B10" s="44" t="s">
        <v>97</v>
      </c>
      <c r="C10" s="44" t="s">
        <v>311</v>
      </c>
      <c r="D10" s="91" t="s">
        <v>168</v>
      </c>
      <c r="E10" s="57">
        <f t="shared" si="0"/>
        <v>39.12</v>
      </c>
      <c r="F10" s="57">
        <v>39.12</v>
      </c>
      <c r="G10" s="21"/>
    </row>
    <row r="11" spans="1:7" ht="19.5" customHeight="1">
      <c r="A11" s="44" t="s">
        <v>245</v>
      </c>
      <c r="B11" s="44" t="s">
        <v>66</v>
      </c>
      <c r="C11" s="44" t="s">
        <v>311</v>
      </c>
      <c r="D11" s="92" t="s">
        <v>169</v>
      </c>
      <c r="E11" s="57">
        <f t="shared" si="0"/>
        <v>83.65</v>
      </c>
      <c r="F11" s="99">
        <v>83.65</v>
      </c>
      <c r="G11" s="21"/>
    </row>
    <row r="12" spans="1:7" ht="19.5" customHeight="1">
      <c r="A12" s="44" t="s">
        <v>245</v>
      </c>
      <c r="B12" s="44" t="s">
        <v>246</v>
      </c>
      <c r="C12" s="44" t="s">
        <v>311</v>
      </c>
      <c r="D12" s="92" t="s">
        <v>171</v>
      </c>
      <c r="E12" s="57">
        <f t="shared" si="0"/>
        <v>26.24</v>
      </c>
      <c r="F12" s="57">
        <v>26.24</v>
      </c>
      <c r="G12" s="21"/>
    </row>
    <row r="13" spans="1:7" ht="19.5" customHeight="1">
      <c r="A13" s="44" t="s">
        <v>245</v>
      </c>
      <c r="B13" s="44" t="s">
        <v>247</v>
      </c>
      <c r="C13" s="44" t="s">
        <v>311</v>
      </c>
      <c r="D13" s="92" t="s">
        <v>173</v>
      </c>
      <c r="E13" s="57">
        <f t="shared" si="0"/>
        <v>5.29</v>
      </c>
      <c r="F13" s="57">
        <v>5.29</v>
      </c>
      <c r="G13" s="21"/>
    </row>
    <row r="14" spans="1:7" ht="19.5" customHeight="1">
      <c r="A14" s="44" t="s">
        <v>245</v>
      </c>
      <c r="B14" s="44" t="s">
        <v>248</v>
      </c>
      <c r="C14" s="44" t="s">
        <v>311</v>
      </c>
      <c r="D14" s="93" t="s">
        <v>139</v>
      </c>
      <c r="E14" s="57">
        <f t="shared" si="0"/>
        <v>48.46</v>
      </c>
      <c r="F14" s="57">
        <v>48.46</v>
      </c>
      <c r="G14" s="21"/>
    </row>
    <row r="15" spans="1:7" ht="19.5" customHeight="1">
      <c r="A15" s="44" t="s">
        <v>340</v>
      </c>
      <c r="B15" s="44" t="s">
        <v>341</v>
      </c>
      <c r="C15" s="44" t="s">
        <v>312</v>
      </c>
      <c r="D15" s="93" t="s">
        <v>342</v>
      </c>
      <c r="E15" s="57">
        <f t="shared" si="0"/>
        <v>2</v>
      </c>
      <c r="F15" s="57">
        <v>2</v>
      </c>
      <c r="G15" s="21"/>
    </row>
    <row r="16" spans="1:7" ht="19.5" customHeight="1">
      <c r="A16" s="44" t="s">
        <v>249</v>
      </c>
      <c r="B16" s="44" t="s">
        <v>60</v>
      </c>
      <c r="C16" s="44" t="s">
        <v>311</v>
      </c>
      <c r="D16" s="91" t="s">
        <v>176</v>
      </c>
      <c r="E16" s="57">
        <f t="shared" si="0"/>
        <v>135.7</v>
      </c>
      <c r="F16" s="57"/>
      <c r="G16" s="21">
        <v>135.7</v>
      </c>
    </row>
    <row r="17" spans="1:7" ht="19.5" customHeight="1">
      <c r="A17" s="44" t="s">
        <v>249</v>
      </c>
      <c r="B17" s="44" t="s">
        <v>76</v>
      </c>
      <c r="C17" s="44" t="s">
        <v>311</v>
      </c>
      <c r="D17" s="91" t="s">
        <v>180</v>
      </c>
      <c r="E17" s="57">
        <f t="shared" si="0"/>
        <v>0.61</v>
      </c>
      <c r="F17" s="57"/>
      <c r="G17" s="21">
        <v>0.61</v>
      </c>
    </row>
    <row r="18" spans="1:7" ht="19.5" customHeight="1">
      <c r="A18" s="44" t="s">
        <v>249</v>
      </c>
      <c r="B18" s="44" t="s">
        <v>82</v>
      </c>
      <c r="C18" s="44" t="s">
        <v>311</v>
      </c>
      <c r="D18" s="91" t="s">
        <v>181</v>
      </c>
      <c r="E18" s="57">
        <f t="shared" si="0"/>
        <v>4.27</v>
      </c>
      <c r="F18" s="57"/>
      <c r="G18" s="21">
        <v>4.27</v>
      </c>
    </row>
    <row r="19" spans="1:7" ht="19.5" customHeight="1">
      <c r="A19" s="44" t="s">
        <v>249</v>
      </c>
      <c r="B19" s="44" t="s">
        <v>97</v>
      </c>
      <c r="C19" s="44" t="s">
        <v>311</v>
      </c>
      <c r="D19" s="91" t="s">
        <v>182</v>
      </c>
      <c r="E19" s="57">
        <f t="shared" si="0"/>
        <v>2.76</v>
      </c>
      <c r="F19" s="57"/>
      <c r="G19" s="21">
        <v>2.76</v>
      </c>
    </row>
    <row r="20" spans="1:7" ht="19.5" customHeight="1">
      <c r="A20" s="44" t="s">
        <v>249</v>
      </c>
      <c r="B20" s="44" t="s">
        <v>250</v>
      </c>
      <c r="C20" s="44" t="s">
        <v>311</v>
      </c>
      <c r="D20" s="91" t="s">
        <v>184</v>
      </c>
      <c r="E20" s="57">
        <f t="shared" si="0"/>
        <v>3.05</v>
      </c>
      <c r="F20" s="57"/>
      <c r="G20" s="21">
        <v>3.05</v>
      </c>
    </row>
    <row r="21" spans="1:7" ht="19.5" customHeight="1">
      <c r="A21" s="44" t="s">
        <v>249</v>
      </c>
      <c r="B21" s="44" t="s">
        <v>70</v>
      </c>
      <c r="C21" s="44" t="s">
        <v>311</v>
      </c>
      <c r="D21" s="91" t="s">
        <v>185</v>
      </c>
      <c r="E21" s="57">
        <f t="shared" si="0"/>
        <v>24.4</v>
      </c>
      <c r="F21" s="57"/>
      <c r="G21" s="21">
        <v>24.4</v>
      </c>
    </row>
    <row r="22" spans="1:7" ht="19.5" customHeight="1">
      <c r="A22" s="44" t="s">
        <v>249</v>
      </c>
      <c r="B22" s="44" t="s">
        <v>251</v>
      </c>
      <c r="C22" s="44" t="s">
        <v>311</v>
      </c>
      <c r="D22" s="91" t="s">
        <v>142</v>
      </c>
      <c r="E22" s="57">
        <f t="shared" si="0"/>
        <v>3.66</v>
      </c>
      <c r="F22" s="57"/>
      <c r="G22" s="21">
        <v>3.66</v>
      </c>
    </row>
    <row r="23" spans="1:7" ht="19.5" customHeight="1">
      <c r="A23" s="44" t="s">
        <v>249</v>
      </c>
      <c r="B23" s="44" t="s">
        <v>252</v>
      </c>
      <c r="C23" s="44" t="s">
        <v>311</v>
      </c>
      <c r="D23" s="91" t="s">
        <v>143</v>
      </c>
      <c r="E23" s="57">
        <f t="shared" si="0"/>
        <v>5.98</v>
      </c>
      <c r="F23" s="57"/>
      <c r="G23" s="21">
        <v>5.98</v>
      </c>
    </row>
    <row r="24" spans="1:7" ht="19.5" customHeight="1">
      <c r="A24" s="44" t="s">
        <v>249</v>
      </c>
      <c r="B24" s="44" t="s">
        <v>253</v>
      </c>
      <c r="C24" s="44" t="s">
        <v>311</v>
      </c>
      <c r="D24" s="92" t="s">
        <v>144</v>
      </c>
      <c r="E24" s="57">
        <f t="shared" si="0"/>
        <v>4.88</v>
      </c>
      <c r="F24" s="57"/>
      <c r="G24" s="21">
        <v>4.88</v>
      </c>
    </row>
    <row r="25" spans="1:7" ht="19.5" customHeight="1">
      <c r="A25" s="44" t="s">
        <v>249</v>
      </c>
      <c r="B25" s="44" t="s">
        <v>254</v>
      </c>
      <c r="C25" s="44" t="s">
        <v>311</v>
      </c>
      <c r="D25" s="91" t="s">
        <v>194</v>
      </c>
      <c r="E25" s="57">
        <f t="shared" si="0"/>
        <v>7.97</v>
      </c>
      <c r="F25" s="57"/>
      <c r="G25" s="21">
        <v>7.97</v>
      </c>
    </row>
    <row r="26" spans="1:7" ht="19.5" customHeight="1">
      <c r="A26" s="44" t="s">
        <v>249</v>
      </c>
      <c r="B26" s="44" t="s">
        <v>255</v>
      </c>
      <c r="C26" s="44" t="s">
        <v>311</v>
      </c>
      <c r="D26" s="91" t="s">
        <v>195</v>
      </c>
      <c r="E26" s="57">
        <f t="shared" si="0"/>
        <v>16</v>
      </c>
      <c r="F26" s="57"/>
      <c r="G26" s="21">
        <v>16</v>
      </c>
    </row>
    <row r="27" spans="1:7" ht="19.5" customHeight="1">
      <c r="A27" s="44" t="s">
        <v>249</v>
      </c>
      <c r="B27" s="44" t="s">
        <v>72</v>
      </c>
      <c r="C27" s="44" t="s">
        <v>311</v>
      </c>
      <c r="D27" s="92" t="s">
        <v>145</v>
      </c>
      <c r="E27" s="57">
        <f t="shared" si="0"/>
        <v>3</v>
      </c>
      <c r="F27" s="57"/>
      <c r="G27" s="21">
        <v>3</v>
      </c>
    </row>
    <row r="28" spans="1:7" ht="19.5" customHeight="1">
      <c r="A28" s="44" t="s">
        <v>249</v>
      </c>
      <c r="B28" s="44" t="s">
        <v>68</v>
      </c>
      <c r="C28" s="44" t="s">
        <v>311</v>
      </c>
      <c r="D28" s="94" t="s">
        <v>337</v>
      </c>
      <c r="E28" s="57">
        <f t="shared" si="0"/>
        <v>1.59</v>
      </c>
      <c r="F28" s="57" t="s">
        <v>29</v>
      </c>
      <c r="G28" s="21">
        <v>1.59</v>
      </c>
    </row>
    <row r="29" spans="1:7" ht="19.5" customHeight="1">
      <c r="A29" s="44" t="s">
        <v>338</v>
      </c>
      <c r="B29" s="44" t="s">
        <v>317</v>
      </c>
      <c r="C29" s="44" t="s">
        <v>318</v>
      </c>
      <c r="D29" s="94" t="s">
        <v>339</v>
      </c>
      <c r="E29" s="57">
        <f t="shared" si="0"/>
        <v>10.79</v>
      </c>
      <c r="F29" s="57">
        <v>10.79</v>
      </c>
      <c r="G29" s="21"/>
    </row>
    <row r="30" spans="1:7" ht="18" customHeight="1">
      <c r="A30" s="44" t="s">
        <v>256</v>
      </c>
      <c r="B30" s="44" t="s">
        <v>76</v>
      </c>
      <c r="C30" s="44" t="s">
        <v>311</v>
      </c>
      <c r="D30" s="91" t="s">
        <v>336</v>
      </c>
      <c r="E30" s="57">
        <f t="shared" si="0"/>
        <v>579.37</v>
      </c>
      <c r="F30" s="57">
        <v>579.37</v>
      </c>
      <c r="G30" s="21"/>
    </row>
    <row r="31" spans="1:7" ht="18" customHeight="1">
      <c r="A31" s="44" t="s">
        <v>256</v>
      </c>
      <c r="B31" s="44" t="s">
        <v>250</v>
      </c>
      <c r="C31" s="44" t="s">
        <v>311</v>
      </c>
      <c r="D31" s="92" t="s">
        <v>206</v>
      </c>
      <c r="E31" s="57">
        <f t="shared" si="0"/>
        <v>134.42</v>
      </c>
      <c r="F31" s="57">
        <v>134.42</v>
      </c>
      <c r="G31" s="21"/>
    </row>
    <row r="32" spans="1:7" ht="18" customHeight="1">
      <c r="A32" s="44" t="s">
        <v>256</v>
      </c>
      <c r="B32" s="44" t="s">
        <v>68</v>
      </c>
      <c r="C32" s="44" t="s">
        <v>311</v>
      </c>
      <c r="D32" s="92" t="s">
        <v>152</v>
      </c>
      <c r="E32" s="57">
        <f t="shared" si="0"/>
        <v>10.8</v>
      </c>
      <c r="F32" s="57">
        <v>10.8</v>
      </c>
      <c r="G32" s="21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J30"/>
  <sheetViews>
    <sheetView workbookViewId="0" topLeftCell="A19">
      <selection activeCell="G7" sqref="G7:G30"/>
    </sheetView>
  </sheetViews>
  <sheetFormatPr defaultColWidth="6.875" defaultRowHeight="12.75" customHeight="1"/>
  <cols>
    <col min="1" max="1" width="1.625" style="60" customWidth="1"/>
    <col min="2" max="2" width="7.25390625" style="60" customWidth="1"/>
    <col min="3" max="4" width="5.25390625" style="60" customWidth="1"/>
    <col min="5" max="5" width="13.25390625" style="60" customWidth="1"/>
    <col min="6" max="6" width="69.25390625" style="60" customWidth="1"/>
    <col min="7" max="7" width="18.75390625" style="61" customWidth="1"/>
    <col min="8" max="244" width="8.00390625" style="60" customWidth="1"/>
    <col min="245" max="16384" width="6.875" style="60" customWidth="1"/>
  </cols>
  <sheetData>
    <row r="1" spans="2:4" ht="25.5" customHeight="1">
      <c r="B1" s="237"/>
      <c r="C1" s="237"/>
      <c r="D1" s="237"/>
    </row>
    <row r="2" spans="2:244" ht="12" customHeight="1">
      <c r="B2" s="62"/>
      <c r="C2" s="63"/>
      <c r="D2" s="63"/>
      <c r="E2" s="63"/>
      <c r="F2" s="63"/>
      <c r="G2" s="64" t="s">
        <v>257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</row>
    <row r="3" spans="2:244" ht="19.5" customHeight="1">
      <c r="B3" s="238" t="s">
        <v>258</v>
      </c>
      <c r="C3" s="238"/>
      <c r="D3" s="238"/>
      <c r="E3" s="238"/>
      <c r="F3" s="238"/>
      <c r="G3" s="239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</row>
    <row r="4" spans="2:244" ht="19.5" customHeight="1">
      <c r="B4" s="5" t="s">
        <v>308</v>
      </c>
      <c r="C4" s="66"/>
      <c r="D4" s="66"/>
      <c r="E4" s="66"/>
      <c r="F4" s="66"/>
      <c r="G4" s="61" t="s">
        <v>5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</row>
    <row r="5" spans="2:244" s="59" customFormat="1" ht="19.5" customHeight="1">
      <c r="B5" s="67" t="s">
        <v>46</v>
      </c>
      <c r="C5" s="68"/>
      <c r="D5" s="68"/>
      <c r="E5" s="240" t="s">
        <v>47</v>
      </c>
      <c r="F5" s="242" t="s">
        <v>259</v>
      </c>
      <c r="G5" s="244" t="s">
        <v>49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</row>
    <row r="6" spans="2:244" ht="19.5" customHeight="1">
      <c r="B6" s="70" t="s">
        <v>56</v>
      </c>
      <c r="C6" s="71" t="s">
        <v>57</v>
      </c>
      <c r="D6" s="71" t="s">
        <v>58</v>
      </c>
      <c r="E6" s="241"/>
      <c r="F6" s="243"/>
      <c r="G6" s="245"/>
      <c r="H6" s="72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</row>
    <row r="7" spans="2:244" ht="21.75" customHeight="1">
      <c r="B7" s="73" t="s">
        <v>59</v>
      </c>
      <c r="C7" s="73" t="s">
        <v>60</v>
      </c>
      <c r="D7" s="73" t="s">
        <v>62</v>
      </c>
      <c r="E7" s="74">
        <v>703101</v>
      </c>
      <c r="F7" s="75" t="s">
        <v>63</v>
      </c>
      <c r="G7" s="76">
        <v>2</v>
      </c>
      <c r="H7" s="72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</row>
    <row r="8" spans="2:7" ht="21.75" customHeight="1">
      <c r="B8" s="73" t="s">
        <v>59</v>
      </c>
      <c r="C8" s="73" t="s">
        <v>70</v>
      </c>
      <c r="D8" s="73" t="s">
        <v>62</v>
      </c>
      <c r="E8" s="74">
        <v>703101</v>
      </c>
      <c r="F8" s="75" t="s">
        <v>260</v>
      </c>
      <c r="G8" s="76">
        <v>3</v>
      </c>
    </row>
    <row r="9" spans="2:7" ht="21.75" customHeight="1">
      <c r="B9" s="73" t="s">
        <v>59</v>
      </c>
      <c r="C9" s="73" t="s">
        <v>64</v>
      </c>
      <c r="D9" s="73" t="s">
        <v>62</v>
      </c>
      <c r="E9" s="74">
        <v>703101</v>
      </c>
      <c r="F9" s="77" t="s">
        <v>261</v>
      </c>
      <c r="G9" s="184">
        <v>2</v>
      </c>
    </row>
    <row r="10" spans="2:7" ht="21.75" customHeight="1">
      <c r="B10" s="73" t="s">
        <v>59</v>
      </c>
      <c r="C10" s="73" t="s">
        <v>64</v>
      </c>
      <c r="D10" s="73" t="s">
        <v>62</v>
      </c>
      <c r="E10" s="74">
        <v>703101</v>
      </c>
      <c r="F10" s="77" t="s">
        <v>262</v>
      </c>
      <c r="G10" s="184">
        <v>4</v>
      </c>
    </row>
    <row r="11" spans="2:7" ht="21.75" customHeight="1">
      <c r="B11" s="73" t="s">
        <v>59</v>
      </c>
      <c r="C11" s="73" t="s">
        <v>64</v>
      </c>
      <c r="D11" s="73" t="s">
        <v>62</v>
      </c>
      <c r="E11" s="74">
        <v>703101</v>
      </c>
      <c r="F11" s="77" t="s">
        <v>263</v>
      </c>
      <c r="G11" s="184">
        <v>3</v>
      </c>
    </row>
    <row r="12" spans="2:7" ht="21.75" customHeight="1">
      <c r="B12" s="73" t="s">
        <v>59</v>
      </c>
      <c r="C12" s="73" t="s">
        <v>64</v>
      </c>
      <c r="D12" s="73" t="s">
        <v>62</v>
      </c>
      <c r="E12" s="74">
        <v>703101</v>
      </c>
      <c r="F12" s="77" t="s">
        <v>264</v>
      </c>
      <c r="G12" s="184">
        <v>2</v>
      </c>
    </row>
    <row r="13" spans="2:7" ht="21.75" customHeight="1">
      <c r="B13" s="73" t="s">
        <v>59</v>
      </c>
      <c r="C13" s="73" t="s">
        <v>64</v>
      </c>
      <c r="D13" s="73" t="s">
        <v>62</v>
      </c>
      <c r="E13" s="74">
        <v>703101</v>
      </c>
      <c r="F13" s="77" t="s">
        <v>343</v>
      </c>
      <c r="G13" s="184">
        <v>3</v>
      </c>
    </row>
    <row r="14" spans="2:7" ht="21.75" customHeight="1">
      <c r="B14" s="73" t="s">
        <v>59</v>
      </c>
      <c r="C14" s="73" t="s">
        <v>64</v>
      </c>
      <c r="D14" s="73" t="s">
        <v>62</v>
      </c>
      <c r="E14" s="74">
        <v>703101</v>
      </c>
      <c r="F14" s="77" t="s">
        <v>344</v>
      </c>
      <c r="G14" s="184">
        <v>7</v>
      </c>
    </row>
    <row r="15" spans="2:7" ht="21.75" customHeight="1">
      <c r="B15" s="73" t="s">
        <v>59</v>
      </c>
      <c r="C15" s="73" t="s">
        <v>64</v>
      </c>
      <c r="D15" s="73" t="s">
        <v>62</v>
      </c>
      <c r="E15" s="74">
        <v>703101</v>
      </c>
      <c r="F15" s="77" t="s">
        <v>345</v>
      </c>
      <c r="G15" s="184">
        <v>2</v>
      </c>
    </row>
    <row r="16" spans="2:7" ht="21.75" customHeight="1">
      <c r="B16" s="73" t="s">
        <v>59</v>
      </c>
      <c r="C16" s="73" t="s">
        <v>64</v>
      </c>
      <c r="D16" s="73" t="s">
        <v>62</v>
      </c>
      <c r="E16" s="74">
        <v>703101</v>
      </c>
      <c r="F16" s="77" t="s">
        <v>346</v>
      </c>
      <c r="G16" s="184">
        <v>4</v>
      </c>
    </row>
    <row r="17" spans="2:7" ht="21.75" customHeight="1">
      <c r="B17" s="73" t="s">
        <v>59</v>
      </c>
      <c r="C17" s="73" t="s">
        <v>64</v>
      </c>
      <c r="D17" s="73" t="s">
        <v>62</v>
      </c>
      <c r="E17" s="74">
        <v>703101</v>
      </c>
      <c r="F17" s="77" t="s">
        <v>347</v>
      </c>
      <c r="G17" s="184">
        <v>2</v>
      </c>
    </row>
    <row r="18" spans="2:7" ht="21.75" customHeight="1">
      <c r="B18" s="73" t="s">
        <v>59</v>
      </c>
      <c r="C18" s="73" t="s">
        <v>64</v>
      </c>
      <c r="D18" s="73" t="s">
        <v>62</v>
      </c>
      <c r="E18" s="74">
        <v>703101</v>
      </c>
      <c r="F18" s="77" t="s">
        <v>348</v>
      </c>
      <c r="G18" s="184">
        <v>2</v>
      </c>
    </row>
    <row r="19" spans="2:7" ht="21.75" customHeight="1">
      <c r="B19" s="73" t="s">
        <v>59</v>
      </c>
      <c r="C19" s="73" t="s">
        <v>64</v>
      </c>
      <c r="D19" s="73" t="s">
        <v>62</v>
      </c>
      <c r="E19" s="74">
        <v>703101</v>
      </c>
      <c r="F19" s="77" t="s">
        <v>265</v>
      </c>
      <c r="G19" s="184">
        <v>9</v>
      </c>
    </row>
    <row r="20" spans="2:7" ht="21.75" customHeight="1">
      <c r="B20" s="73" t="s">
        <v>59</v>
      </c>
      <c r="C20" s="73" t="s">
        <v>64</v>
      </c>
      <c r="D20" s="73" t="s">
        <v>62</v>
      </c>
      <c r="E20" s="74">
        <v>703101</v>
      </c>
      <c r="F20" s="77" t="s">
        <v>266</v>
      </c>
      <c r="G20" s="184">
        <v>4</v>
      </c>
    </row>
    <row r="21" spans="2:7" ht="21.75" customHeight="1">
      <c r="B21" s="73" t="s">
        <v>59</v>
      </c>
      <c r="C21" s="73" t="s">
        <v>64</v>
      </c>
      <c r="D21" s="73" t="s">
        <v>66</v>
      </c>
      <c r="E21" s="74">
        <v>703101</v>
      </c>
      <c r="F21" s="75" t="s">
        <v>267</v>
      </c>
      <c r="G21" s="184">
        <v>5</v>
      </c>
    </row>
    <row r="22" spans="2:7" ht="21.75" customHeight="1">
      <c r="B22" s="73" t="s">
        <v>59</v>
      </c>
      <c r="C22" s="73" t="s">
        <v>72</v>
      </c>
      <c r="D22" s="73" t="s">
        <v>62</v>
      </c>
      <c r="E22" s="74">
        <v>703101</v>
      </c>
      <c r="F22" s="75" t="s">
        <v>268</v>
      </c>
      <c r="G22" s="184">
        <v>6</v>
      </c>
    </row>
    <row r="23" spans="2:7" ht="21.75" customHeight="1">
      <c r="B23" s="73" t="s">
        <v>78</v>
      </c>
      <c r="C23" s="73" t="s">
        <v>66</v>
      </c>
      <c r="D23" s="73" t="s">
        <v>60</v>
      </c>
      <c r="E23" s="74">
        <v>703101</v>
      </c>
      <c r="F23" s="75" t="s">
        <v>269</v>
      </c>
      <c r="G23" s="184">
        <v>18.94</v>
      </c>
    </row>
    <row r="24" spans="2:7" ht="21.75" customHeight="1">
      <c r="B24" s="73" t="s">
        <v>78</v>
      </c>
      <c r="C24" s="73" t="s">
        <v>66</v>
      </c>
      <c r="D24" s="73" t="s">
        <v>64</v>
      </c>
      <c r="E24" s="74">
        <v>703101</v>
      </c>
      <c r="F24" s="77" t="s">
        <v>270</v>
      </c>
      <c r="G24" s="184">
        <v>155.01</v>
      </c>
    </row>
    <row r="25" spans="2:7" ht="21.75" customHeight="1">
      <c r="B25" s="73" t="s">
        <v>78</v>
      </c>
      <c r="C25" s="73" t="s">
        <v>66</v>
      </c>
      <c r="D25" s="73" t="s">
        <v>82</v>
      </c>
      <c r="E25" s="74">
        <v>703101</v>
      </c>
      <c r="F25" s="77" t="s">
        <v>271</v>
      </c>
      <c r="G25" s="184">
        <v>155.52</v>
      </c>
    </row>
    <row r="26" spans="2:7" ht="21.75" customHeight="1">
      <c r="B26" s="73" t="s">
        <v>78</v>
      </c>
      <c r="C26" s="73" t="s">
        <v>84</v>
      </c>
      <c r="D26" s="73" t="s">
        <v>62</v>
      </c>
      <c r="E26" s="74">
        <v>703101</v>
      </c>
      <c r="F26" s="77" t="s">
        <v>272</v>
      </c>
      <c r="G26" s="184">
        <v>84.6</v>
      </c>
    </row>
    <row r="27" spans="2:7" ht="21.75" customHeight="1">
      <c r="B27" s="73" t="s">
        <v>78</v>
      </c>
      <c r="C27" s="73" t="s">
        <v>86</v>
      </c>
      <c r="D27" s="73" t="s">
        <v>62</v>
      </c>
      <c r="E27" s="74">
        <v>703101</v>
      </c>
      <c r="F27" s="77" t="s">
        <v>87</v>
      </c>
      <c r="G27" s="184">
        <v>3.36</v>
      </c>
    </row>
    <row r="28" spans="2:7" ht="21.75" customHeight="1">
      <c r="B28" s="73" t="s">
        <v>91</v>
      </c>
      <c r="C28" s="73" t="s">
        <v>76</v>
      </c>
      <c r="D28" s="73" t="s">
        <v>60</v>
      </c>
      <c r="E28" s="74">
        <v>703101</v>
      </c>
      <c r="F28" s="77" t="s">
        <v>273</v>
      </c>
      <c r="G28" s="184">
        <v>2</v>
      </c>
    </row>
    <row r="29" spans="2:7" ht="21.75" customHeight="1">
      <c r="B29" s="73" t="s">
        <v>91</v>
      </c>
      <c r="C29" s="73" t="s">
        <v>76</v>
      </c>
      <c r="D29" s="73" t="s">
        <v>60</v>
      </c>
      <c r="E29" s="74">
        <v>703101</v>
      </c>
      <c r="F29" s="77" t="s">
        <v>274</v>
      </c>
      <c r="G29" s="184">
        <v>22</v>
      </c>
    </row>
    <row r="30" spans="2:7" ht="20.25" customHeight="1">
      <c r="B30" s="73" t="s">
        <v>349</v>
      </c>
      <c r="C30" s="73" t="s">
        <v>350</v>
      </c>
      <c r="D30" s="73" t="s">
        <v>351</v>
      </c>
      <c r="E30" s="74">
        <v>703101</v>
      </c>
      <c r="F30" s="185" t="s">
        <v>352</v>
      </c>
      <c r="G30" s="184">
        <v>3</v>
      </c>
    </row>
  </sheetData>
  <sheetProtection/>
  <mergeCells count="5">
    <mergeCell ref="B1:D1"/>
    <mergeCell ref="B3:G3"/>
    <mergeCell ref="E5:E6"/>
    <mergeCell ref="F5:F6"/>
    <mergeCell ref="G5:G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lxl</cp:lastModifiedBy>
  <cp:lastPrinted>2017-02-14T06:52:21Z</cp:lastPrinted>
  <dcterms:created xsi:type="dcterms:W3CDTF">1996-12-17T01:32:42Z</dcterms:created>
  <dcterms:modified xsi:type="dcterms:W3CDTF">2019-04-03T05:15:28Z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