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'1'!$A$1:$D$18</definedName>
    <definedName name="_xlnm.Print_Area" localSheetId="7">'3-2'!$A$1:$F$10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<sst xmlns="http://schemas.openxmlformats.org/spreadsheetml/2006/main" count="460" uniqueCount="222">
  <si>
    <t>附件2</t>
  </si>
  <si>
    <t>江油市妇女联合会</t>
  </si>
  <si>
    <t>2017年部门预算</t>
  </si>
  <si>
    <t>报送日期：2017年3月20日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</si>
  <si>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</si>
  <si>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</si>
  <si>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</si>
  <si>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</si>
  <si>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</si>
  <si>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</si>
  <si>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</si>
  <si>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</si>
  <si>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</si>
  <si>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</si>
  <si>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</si>
  <si>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</si>
  <si>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</si>
  <si>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</si>
  <si>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</si>
  <si>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</si>
  <si>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</si>
  <si>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</si>
  <si>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</t>
  </si>
  <si>
    <t>七、医疗卫生与计划生育支出</t>
  </si>
  <si>
    <t>八、住房改革支出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</si>
  <si>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</si>
  <si>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</si>
  <si>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</si>
  <si>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</si>
  <si>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</si>
  <si>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</si>
  <si>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</si>
  <si>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</si>
  <si>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</si>
  <si>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</si>
  <si>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</si>
  <si>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</si>
  <si>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</si>
  <si>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</si>
  <si>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</si>
  <si>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</si>
  <si>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</si>
  <si>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</si>
  <si>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</si>
  <si>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</si>
  <si>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</si>
  <si>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</si>
  <si>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</si>
  <si>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</si>
  <si>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</si>
  <si>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</si>
  <si>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</si>
  <si>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</si>
  <si>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</si>
  <si>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</si>
  <si>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</si>
  <si>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</si>
  <si>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</si>
  <si>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</si>
  <si>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</si>
  <si>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</si>
  <si>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</si>
  <si>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一般公共服务支出</t>
  </si>
  <si>
    <t>29</t>
  </si>
  <si>
    <t xml:space="preserve">  群众团体事务</t>
  </si>
  <si>
    <t>01</t>
  </si>
  <si>
    <t xml:space="preserve">    行政运行</t>
  </si>
  <si>
    <t>02</t>
  </si>
  <si>
    <t xml:space="preserve">    一般行政管理事务</t>
  </si>
  <si>
    <t>205</t>
  </si>
  <si>
    <t>教育支出</t>
  </si>
  <si>
    <t>08</t>
  </si>
  <si>
    <t xml:space="preserve">  进修及培训</t>
  </si>
  <si>
    <t>03</t>
  </si>
  <si>
    <t xml:space="preserve">    培训支出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</si>
  <si>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</si>
  <si>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</si>
  <si>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</si>
  <si>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</si>
  <si>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</si>
  <si>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</si>
  <si>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</si>
  <si>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</si>
  <si>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</si>
  <si>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</si>
  <si>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行政单位医疗</t>
  </si>
  <si>
    <t>221</t>
  </si>
  <si>
    <t>住房保障支出</t>
  </si>
  <si>
    <t xml:space="preserve">  住房改革支出</t>
  </si>
  <si>
    <t xml:space="preserve">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</si>
  <si>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</si>
  <si>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</si>
  <si>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</si>
  <si>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</si>
  <si>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</si>
  <si>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</si>
  <si>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</si>
  <si>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</si>
  <si>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</si>
  <si>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</si>
  <si>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</si>
  <si>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</si>
  <si>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</si>
  <si>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</si>
  <si>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</si>
  <si>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</si>
  <si>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</si>
  <si>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</si>
  <si>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</si>
  <si>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</si>
  <si>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</si>
  <si>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</si>
  <si>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</si>
  <si>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</si>
  <si>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</si>
  <si>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</si>
  <si>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</si>
  <si>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</si>
  <si>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</si>
  <si>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</si>
  <si>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</si>
  <si>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</si>
  <si>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</si>
  <si>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</si>
  <si>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</si>
  <si>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</si>
  <si>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</si>
  <si>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</si>
  <si>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</si>
  <si>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</si>
  <si>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</si>
  <si>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</si>
  <si>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</si>
  <si>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</si>
  <si>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</si>
  <si>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</si>
  <si>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</si>
  <si>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</si>
  <si>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</si>
  <si>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</si>
  <si>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</si>
  <si>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</si>
  <si>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</si>
  <si>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</si>
  <si>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</si>
  <si>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</si>
  <si>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</si>
  <si>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</si>
  <si>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</si>
  <si>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</si>
  <si>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</si>
  <si>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</si>
  <si>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</si>
  <si>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</si>
  <si>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</si>
  <si>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</si>
  <si>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</si>
  <si>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</si>
  <si>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</si>
  <si>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生活补助</t>
  </si>
  <si>
    <t>奖励金</t>
  </si>
  <si>
    <t>住房公积金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</si>
  <si>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</si>
  <si>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</si>
  <si>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</si>
  <si>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</si>
  <si>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</si>
  <si>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</si>
  <si>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</si>
  <si>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</si>
  <si>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</si>
  <si>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</si>
  <si>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</si>
  <si>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</si>
  <si>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财政贴息</t>
  </si>
  <si>
    <t>预备费</t>
  </si>
  <si>
    <t>预留</t>
  </si>
  <si>
    <t>211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</si>
  <si>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</si>
  <si>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</si>
  <si>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</si>
  <si>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</si>
  <si>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</si>
  <si>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</si>
  <si>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</si>
  <si>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基本工资 </t>
  </si>
  <si>
    <t>04</t>
  </si>
  <si>
    <t>机事业基本养老保险缴费</t>
  </si>
  <si>
    <t>302</t>
  </si>
  <si>
    <t>06</t>
  </si>
  <si>
    <t>07</t>
  </si>
  <si>
    <t>09</t>
  </si>
  <si>
    <t>15</t>
  </si>
  <si>
    <t>16</t>
  </si>
  <si>
    <t>17</t>
  </si>
  <si>
    <t>公务接待</t>
  </si>
  <si>
    <t>28</t>
  </si>
  <si>
    <t>99</t>
  </si>
  <si>
    <t>303</t>
  </si>
  <si>
    <t>表3-2</t>
  </si>
  <si>
    <t>一般公共预算项目支出预算表</t>
  </si>
  <si>
    <t>单位名称（项目）</t>
  </si>
  <si>
    <t>妇女儿童专项工作经费</t>
  </si>
  <si>
    <t>妇女小额担保贷款贴息项目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</si>
  <si>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</si>
  <si>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</si>
  <si>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</si>
  <si>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</si>
  <si>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</si>
  <si>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</si>
  <si>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</si>
  <si>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</si>
  <si>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</si>
  <si>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</si>
  <si>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</si>
  <si>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</si>
  <si>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</si>
  <si>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</si>
  <si>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</si>
  <si>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</si>
  <si>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</si>
  <si>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103103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</si>
</sst>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1" fontId="15" fillId="0" borderId="14" xfId="0" applyNumberFormat="1" applyFont="1" applyFill="1" applyBorder="1" applyAlignment="1">
      <alignment horizontal="centerContinuous" vertical="center"/>
    </xf>
    <xf numFmtId="1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77" fontId="15" fillId="0" borderId="14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177" fontId="61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4" xfId="33" applyNumberFormat="1" applyFont="1" applyFill="1" applyBorder="1" applyAlignment="1">
      <alignment/>
    </xf>
    <xf numFmtId="9" fontId="0" fillId="0" borderId="0" xfId="33" applyFont="1" applyFill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 horizontal="righ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Alignment="1">
      <alignment horizontal="left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15" t="s">
        <v>0</v>
      </c>
    </row>
    <row r="3" ht="63.75" customHeight="1">
      <c r="A3" s="116" t="s">
        <v>1</v>
      </c>
    </row>
    <row r="4" ht="107.25" customHeight="1">
      <c r="A4" s="117" t="s">
        <v>2</v>
      </c>
    </row>
    <row r="5" ht="409.5" customHeight="1" hidden="1">
      <c r="A5" s="118">
        <v>3.637978807091713E-12</v>
      </c>
    </row>
    <row r="6" ht="22.5">
      <c r="A6" s="119"/>
    </row>
    <row r="7" ht="78" customHeight="1"/>
    <row r="8" ht="82.5" customHeight="1">
      <c r="A8" s="120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58"/>
      <c r="B1" s="158"/>
      <c r="C1" s="15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212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1" t="s">
        <v>213</v>
      </c>
      <c r="B3" s="121"/>
      <c r="C3" s="121"/>
      <c r="D3" s="121"/>
      <c r="E3" s="121"/>
      <c r="F3" s="121"/>
      <c r="G3" s="121"/>
      <c r="H3" s="12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214</v>
      </c>
      <c r="B4" s="5"/>
      <c r="C4" s="5"/>
      <c r="D4" s="5"/>
      <c r="E4" s="5"/>
      <c r="F4" s="6"/>
      <c r="G4" s="6"/>
      <c r="H4" s="7" t="s">
        <v>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27" t="s">
        <v>215</v>
      </c>
      <c r="G5" s="127"/>
      <c r="H5" s="1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66" t="s">
        <v>49</v>
      </c>
      <c r="E6" s="124" t="s">
        <v>96</v>
      </c>
      <c r="F6" s="123" t="s">
        <v>38</v>
      </c>
      <c r="G6" s="123" t="s">
        <v>92</v>
      </c>
      <c r="H6" s="127" t="s">
        <v>93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67"/>
      <c r="E7" s="125"/>
      <c r="F7" s="126"/>
      <c r="G7" s="126"/>
      <c r="H7" s="12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216</v>
      </c>
      <c r="I2" s="51"/>
    </row>
    <row r="3" spans="1:9" ht="25.5" customHeight="1">
      <c r="A3" s="121" t="s">
        <v>217</v>
      </c>
      <c r="B3" s="121"/>
      <c r="C3" s="121"/>
      <c r="D3" s="121"/>
      <c r="E3" s="121"/>
      <c r="F3" s="121"/>
      <c r="G3" s="121"/>
      <c r="H3" s="121"/>
      <c r="I3" s="51"/>
    </row>
    <row r="4" spans="1:9" ht="19.5" customHeight="1">
      <c r="A4" s="6" t="s">
        <v>214</v>
      </c>
      <c r="B4" s="35"/>
      <c r="C4" s="35"/>
      <c r="D4" s="35"/>
      <c r="E4" s="35"/>
      <c r="F4" s="35"/>
      <c r="G4" s="35"/>
      <c r="H4" s="7" t="s">
        <v>6</v>
      </c>
      <c r="I4" s="51"/>
    </row>
    <row r="5" spans="1:9" ht="19.5" customHeight="1">
      <c r="A5" s="124" t="s">
        <v>206</v>
      </c>
      <c r="B5" s="124" t="s">
        <v>207</v>
      </c>
      <c r="C5" s="127" t="s">
        <v>208</v>
      </c>
      <c r="D5" s="127"/>
      <c r="E5" s="127"/>
      <c r="F5" s="127"/>
      <c r="G5" s="127"/>
      <c r="H5" s="127"/>
      <c r="I5" s="51"/>
    </row>
    <row r="6" spans="1:9" ht="19.5" customHeight="1">
      <c r="A6" s="124"/>
      <c r="B6" s="124"/>
      <c r="C6" s="162" t="s">
        <v>38</v>
      </c>
      <c r="D6" s="164" t="s">
        <v>147</v>
      </c>
      <c r="E6" s="36" t="s">
        <v>209</v>
      </c>
      <c r="F6" s="37"/>
      <c r="G6" s="37"/>
      <c r="H6" s="165" t="s">
        <v>152</v>
      </c>
      <c r="I6" s="51"/>
    </row>
    <row r="7" spans="1:9" ht="33.75" customHeight="1">
      <c r="A7" s="125"/>
      <c r="B7" s="125"/>
      <c r="C7" s="163"/>
      <c r="D7" s="126"/>
      <c r="E7" s="38" t="s">
        <v>53</v>
      </c>
      <c r="F7" s="39" t="s">
        <v>210</v>
      </c>
      <c r="G7" s="40" t="s">
        <v>211</v>
      </c>
      <c r="H7" s="157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58"/>
      <c r="B1" s="158"/>
      <c r="C1" s="158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218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21" t="s">
        <v>219</v>
      </c>
      <c r="B3" s="121"/>
      <c r="C3" s="121"/>
      <c r="D3" s="121"/>
      <c r="E3" s="121"/>
      <c r="F3" s="121"/>
      <c r="G3" s="121"/>
      <c r="H3" s="12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214</v>
      </c>
      <c r="B4" s="5"/>
      <c r="C4" s="5"/>
      <c r="D4" s="5"/>
      <c r="E4" s="5"/>
      <c r="F4" s="6"/>
      <c r="G4" s="6"/>
      <c r="H4" s="7" t="s">
        <v>6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37</v>
      </c>
      <c r="B5" s="8"/>
      <c r="C5" s="8"/>
      <c r="D5" s="9"/>
      <c r="E5" s="10"/>
      <c r="F5" s="127" t="s">
        <v>220</v>
      </c>
      <c r="G5" s="127"/>
      <c r="H5" s="127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48</v>
      </c>
      <c r="B6" s="12"/>
      <c r="C6" s="13"/>
      <c r="D6" s="166" t="s">
        <v>49</v>
      </c>
      <c r="E6" s="124" t="s">
        <v>96</v>
      </c>
      <c r="F6" s="123" t="s">
        <v>38</v>
      </c>
      <c r="G6" s="123" t="s">
        <v>92</v>
      </c>
      <c r="H6" s="127" t="s">
        <v>93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58</v>
      </c>
      <c r="B7" s="15" t="s">
        <v>59</v>
      </c>
      <c r="C7" s="16" t="s">
        <v>60</v>
      </c>
      <c r="D7" s="167"/>
      <c r="E7" s="125"/>
      <c r="F7" s="126"/>
      <c r="G7" s="126"/>
      <c r="H7" s="128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Zeros="0" tabSelected="1" zoomScalePageLayoutView="0" workbookViewId="0" topLeftCell="A1">
      <selection activeCell="B13" sqref="B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91"/>
      <c r="B1" s="91"/>
      <c r="C1" s="91"/>
      <c r="D1" s="34" t="s">
        <v>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31" ht="20.25" customHeight="1">
      <c r="A2" s="121" t="s">
        <v>5</v>
      </c>
      <c r="B2" s="121"/>
      <c r="C2" s="121"/>
      <c r="D2" s="12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20.25" customHeight="1">
      <c r="A3" s="92"/>
      <c r="B3" s="92"/>
      <c r="C3" s="32"/>
      <c r="D3" s="7" t="s">
        <v>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25.5" customHeight="1">
      <c r="A4" s="78" t="s">
        <v>7</v>
      </c>
      <c r="B4" s="78"/>
      <c r="C4" s="78" t="s">
        <v>8</v>
      </c>
      <c r="D4" s="78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25.5" customHeight="1">
      <c r="A5" s="97" t="s">
        <v>9</v>
      </c>
      <c r="B5" s="97" t="s">
        <v>10</v>
      </c>
      <c r="C5" s="97" t="s">
        <v>9</v>
      </c>
      <c r="D5" s="97" t="s">
        <v>10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t="25.5" customHeight="1">
      <c r="A6" s="95" t="s">
        <v>11</v>
      </c>
      <c r="B6" s="85">
        <v>226.66</v>
      </c>
      <c r="C6" s="95" t="s">
        <v>12</v>
      </c>
      <c r="D6" s="85">
        <v>197.99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</row>
    <row r="7" spans="1:31" ht="25.5" customHeight="1">
      <c r="A7" s="95" t="s">
        <v>13</v>
      </c>
      <c r="B7" s="85">
        <v>0</v>
      </c>
      <c r="C7" s="95" t="s">
        <v>14</v>
      </c>
      <c r="D7" s="85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</row>
    <row r="8" spans="1:31" ht="25.5" customHeight="1">
      <c r="A8" s="95" t="s">
        <v>15</v>
      </c>
      <c r="B8" s="85">
        <v>0</v>
      </c>
      <c r="C8" s="95" t="s">
        <v>16</v>
      </c>
      <c r="D8" s="85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25.5" customHeight="1">
      <c r="A9" s="95" t="s">
        <v>17</v>
      </c>
      <c r="B9" s="85">
        <v>0</v>
      </c>
      <c r="C9" s="95" t="s">
        <v>18</v>
      </c>
      <c r="D9" s="85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</row>
    <row r="10" spans="1:31" ht="25.5" customHeight="1">
      <c r="A10" s="95" t="s">
        <v>19</v>
      </c>
      <c r="B10" s="85">
        <v>0</v>
      </c>
      <c r="C10" s="95" t="s">
        <v>20</v>
      </c>
      <c r="D10" s="85">
        <v>0.88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</row>
    <row r="11" spans="1:31" ht="25.5" customHeight="1">
      <c r="A11" s="95" t="s">
        <v>21</v>
      </c>
      <c r="B11" s="85">
        <v>0</v>
      </c>
      <c r="C11" s="95" t="s">
        <v>22</v>
      </c>
      <c r="D11" s="85">
        <v>17.13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36" customHeight="1">
      <c r="A12" s="95"/>
      <c r="B12" s="85"/>
      <c r="C12" s="95" t="s">
        <v>23</v>
      </c>
      <c r="D12" s="96">
        <v>3.6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ht="36" customHeight="1">
      <c r="A13" s="95"/>
      <c r="B13" s="85"/>
      <c r="C13" s="95" t="s">
        <v>24</v>
      </c>
      <c r="D13" s="96">
        <v>7.06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27" customHeight="1">
      <c r="A14" s="97" t="s">
        <v>25</v>
      </c>
      <c r="B14" s="96">
        <v>226.66</v>
      </c>
      <c r="C14" s="97" t="s">
        <v>26</v>
      </c>
      <c r="D14" s="96">
        <v>226.66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25.5" customHeight="1">
      <c r="A15" s="95" t="s">
        <v>27</v>
      </c>
      <c r="B15" s="85"/>
      <c r="C15" s="95" t="s">
        <v>28</v>
      </c>
      <c r="D15" s="85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25.5" customHeight="1">
      <c r="A16" s="95" t="s">
        <v>29</v>
      </c>
      <c r="B16" s="85"/>
      <c r="C16" s="95" t="s">
        <v>30</v>
      </c>
      <c r="D16" s="85"/>
      <c r="E16" s="102"/>
      <c r="F16" s="102"/>
      <c r="G16" s="114" t="s">
        <v>31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ht="25.5" customHeight="1">
      <c r="A17" s="95"/>
      <c r="B17" s="85"/>
      <c r="C17" s="95" t="s">
        <v>32</v>
      </c>
      <c r="D17" s="85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25.5" customHeight="1">
      <c r="A18" s="97" t="s">
        <v>33</v>
      </c>
      <c r="B18" s="96">
        <v>226.66</v>
      </c>
      <c r="C18" s="97" t="s">
        <v>34</v>
      </c>
      <c r="D18" s="96">
        <v>226.66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20.25" customHeight="1">
      <c r="A19" s="99"/>
      <c r="B19" s="100"/>
      <c r="C19" s="10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</sheetData>
  <sheetProtection/>
  <mergeCells count="1">
    <mergeCell ref="A2:D2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8" sqref="E2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22"/>
      <c r="B1" s="122"/>
      <c r="C1" s="122"/>
      <c r="D1" s="122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12"/>
      <c r="T2" s="113" t="s">
        <v>35</v>
      </c>
    </row>
    <row r="3" spans="1:20" ht="19.5" customHeight="1">
      <c r="A3" s="121" t="s">
        <v>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77"/>
      <c r="K4" s="77"/>
      <c r="L4" s="77"/>
      <c r="M4" s="77"/>
      <c r="N4" s="77"/>
      <c r="O4" s="77"/>
      <c r="P4" s="77"/>
      <c r="Q4" s="77"/>
      <c r="R4" s="77"/>
      <c r="S4" s="24"/>
      <c r="T4" s="7" t="s">
        <v>6</v>
      </c>
    </row>
    <row r="5" spans="1:20" ht="19.5" customHeight="1">
      <c r="A5" s="8" t="s">
        <v>37</v>
      </c>
      <c r="B5" s="8"/>
      <c r="C5" s="8"/>
      <c r="D5" s="9"/>
      <c r="E5" s="10"/>
      <c r="F5" s="123" t="s">
        <v>38</v>
      </c>
      <c r="G5" s="127" t="s">
        <v>39</v>
      </c>
      <c r="H5" s="123" t="s">
        <v>40</v>
      </c>
      <c r="I5" s="123" t="s">
        <v>41</v>
      </c>
      <c r="J5" s="123" t="s">
        <v>42</v>
      </c>
      <c r="K5" s="123" t="s">
        <v>43</v>
      </c>
      <c r="L5" s="123"/>
      <c r="M5" s="131" t="s">
        <v>44</v>
      </c>
      <c r="N5" s="12" t="s">
        <v>45</v>
      </c>
      <c r="O5" s="111"/>
      <c r="P5" s="111"/>
      <c r="Q5" s="111"/>
      <c r="R5" s="111"/>
      <c r="S5" s="123" t="s">
        <v>46</v>
      </c>
      <c r="T5" s="123" t="s">
        <v>47</v>
      </c>
    </row>
    <row r="6" spans="1:20" ht="19.5" customHeight="1">
      <c r="A6" s="11" t="s">
        <v>48</v>
      </c>
      <c r="B6" s="11"/>
      <c r="C6" s="110"/>
      <c r="D6" s="124" t="s">
        <v>49</v>
      </c>
      <c r="E6" s="124" t="s">
        <v>50</v>
      </c>
      <c r="F6" s="123"/>
      <c r="G6" s="127"/>
      <c r="H6" s="123"/>
      <c r="I6" s="123"/>
      <c r="J6" s="123"/>
      <c r="K6" s="129" t="s">
        <v>51</v>
      </c>
      <c r="L6" s="123" t="s">
        <v>52</v>
      </c>
      <c r="M6" s="131"/>
      <c r="N6" s="123" t="s">
        <v>53</v>
      </c>
      <c r="O6" s="123" t="s">
        <v>54</v>
      </c>
      <c r="P6" s="123" t="s">
        <v>55</v>
      </c>
      <c r="Q6" s="123" t="s">
        <v>56</v>
      </c>
      <c r="R6" s="123" t="s">
        <v>57</v>
      </c>
      <c r="S6" s="123"/>
      <c r="T6" s="123"/>
    </row>
    <row r="7" spans="1:20" ht="30.75" customHeight="1">
      <c r="A7" s="15" t="s">
        <v>58</v>
      </c>
      <c r="B7" s="14" t="s">
        <v>59</v>
      </c>
      <c r="C7" s="16" t="s">
        <v>60</v>
      </c>
      <c r="D7" s="125"/>
      <c r="E7" s="125"/>
      <c r="F7" s="126"/>
      <c r="G7" s="128"/>
      <c r="H7" s="126"/>
      <c r="I7" s="126"/>
      <c r="J7" s="126"/>
      <c r="K7" s="130"/>
      <c r="L7" s="126"/>
      <c r="M7" s="132"/>
      <c r="N7" s="126"/>
      <c r="O7" s="126"/>
      <c r="P7" s="126"/>
      <c r="Q7" s="126"/>
      <c r="R7" s="126"/>
      <c r="S7" s="126"/>
      <c r="T7" s="126"/>
    </row>
    <row r="8" spans="1:20" ht="19.5" customHeight="1">
      <c r="A8" s="17" t="s">
        <v>61</v>
      </c>
      <c r="B8" s="17"/>
      <c r="C8" s="17"/>
      <c r="D8" s="17"/>
      <c r="E8" s="84" t="s">
        <v>62</v>
      </c>
      <c r="F8" s="54"/>
      <c r="G8" s="54"/>
      <c r="H8" s="54">
        <f>H9</f>
        <v>197.99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19.5" customHeight="1">
      <c r="A9" s="17"/>
      <c r="B9" s="17" t="s">
        <v>63</v>
      </c>
      <c r="C9" s="17"/>
      <c r="D9" s="17"/>
      <c r="E9" s="84" t="s">
        <v>64</v>
      </c>
      <c r="F9" s="54"/>
      <c r="G9" s="54"/>
      <c r="H9" s="54">
        <f>SUM(H10:H11)</f>
        <v>197.99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19.5" customHeight="1">
      <c r="A10" s="17"/>
      <c r="B10" s="17"/>
      <c r="C10" s="17" t="s">
        <v>65</v>
      </c>
      <c r="D10" s="17"/>
      <c r="E10" s="84" t="s">
        <v>66</v>
      </c>
      <c r="F10" s="54"/>
      <c r="G10" s="54"/>
      <c r="H10" s="54">
        <v>92.49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19.5" customHeight="1">
      <c r="A11" s="17"/>
      <c r="B11" s="17"/>
      <c r="C11" s="17" t="s">
        <v>67</v>
      </c>
      <c r="D11" s="17"/>
      <c r="E11" s="107" t="s">
        <v>68</v>
      </c>
      <c r="F11" s="54"/>
      <c r="G11" s="54"/>
      <c r="H11" s="54">
        <v>105.5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19.5" customHeight="1">
      <c r="A12" s="17" t="s">
        <v>69</v>
      </c>
      <c r="B12" s="17"/>
      <c r="C12" s="17"/>
      <c r="D12" s="17"/>
      <c r="E12" s="84" t="s">
        <v>70</v>
      </c>
      <c r="F12" s="54"/>
      <c r="G12" s="54"/>
      <c r="H12" s="54">
        <f>H13</f>
        <v>0.88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19.5" customHeight="1">
      <c r="A13" s="17"/>
      <c r="B13" s="17" t="s">
        <v>71</v>
      </c>
      <c r="C13" s="17"/>
      <c r="D13" s="17"/>
      <c r="E13" s="84" t="s">
        <v>72</v>
      </c>
      <c r="F13" s="54"/>
      <c r="G13" s="54"/>
      <c r="H13" s="54">
        <f>H14</f>
        <v>0.88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19.5" customHeight="1">
      <c r="A14" s="17"/>
      <c r="B14" s="17"/>
      <c r="C14" s="17" t="s">
        <v>73</v>
      </c>
      <c r="D14" s="17"/>
      <c r="E14" s="84" t="s">
        <v>74</v>
      </c>
      <c r="F14" s="54"/>
      <c r="G14" s="54"/>
      <c r="H14" s="54">
        <v>0.88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19.5" customHeight="1">
      <c r="A15" s="17" t="s">
        <v>75</v>
      </c>
      <c r="B15" s="17"/>
      <c r="C15" s="17"/>
      <c r="D15" s="17"/>
      <c r="E15" s="84" t="s">
        <v>76</v>
      </c>
      <c r="F15" s="54"/>
      <c r="G15" s="54"/>
      <c r="H15" s="54">
        <f>H16</f>
        <v>17.13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19.5" customHeight="1">
      <c r="A16" s="17"/>
      <c r="B16" s="17" t="s">
        <v>77</v>
      </c>
      <c r="C16" s="17"/>
      <c r="D16" s="17"/>
      <c r="E16" s="84" t="s">
        <v>78</v>
      </c>
      <c r="F16" s="54"/>
      <c r="G16" s="54"/>
      <c r="H16" s="54">
        <f>SUM(H17:H18)</f>
        <v>17.13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19.5" customHeight="1">
      <c r="A17" s="17"/>
      <c r="B17" s="17"/>
      <c r="C17" s="17" t="s">
        <v>65</v>
      </c>
      <c r="D17" s="17"/>
      <c r="E17" s="84" t="s">
        <v>79</v>
      </c>
      <c r="F17" s="54"/>
      <c r="G17" s="54"/>
      <c r="H17" s="54">
        <v>4.79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19.5" customHeight="1">
      <c r="A18" s="17"/>
      <c r="B18" s="17"/>
      <c r="C18" s="17" t="s">
        <v>77</v>
      </c>
      <c r="D18" s="17"/>
      <c r="E18" s="84" t="s">
        <v>80</v>
      </c>
      <c r="F18" s="54"/>
      <c r="G18" s="54"/>
      <c r="H18" s="54">
        <v>12.34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19.5" customHeight="1">
      <c r="A19" s="17" t="s">
        <v>81</v>
      </c>
      <c r="B19" s="17"/>
      <c r="C19" s="17"/>
      <c r="D19" s="17"/>
      <c r="E19" s="84" t="s">
        <v>82</v>
      </c>
      <c r="F19" s="54"/>
      <c r="G19" s="54"/>
      <c r="H19" s="54">
        <f>H20</f>
        <v>3.6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19.5" customHeight="1">
      <c r="A20" s="17"/>
      <c r="B20" s="17" t="s">
        <v>83</v>
      </c>
      <c r="C20" s="17"/>
      <c r="D20" s="17"/>
      <c r="E20" s="84" t="s">
        <v>84</v>
      </c>
      <c r="F20" s="54"/>
      <c r="G20" s="54"/>
      <c r="H20" s="54">
        <f>H21</f>
        <v>3.6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19.5" customHeight="1">
      <c r="A21" s="17"/>
      <c r="B21" s="17"/>
      <c r="C21" s="17" t="s">
        <v>65</v>
      </c>
      <c r="D21" s="17"/>
      <c r="E21" s="84" t="s">
        <v>85</v>
      </c>
      <c r="F21" s="54"/>
      <c r="G21" s="54"/>
      <c r="H21" s="54">
        <v>3.6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19.5" customHeight="1">
      <c r="A22" s="17" t="s">
        <v>86</v>
      </c>
      <c r="B22" s="17"/>
      <c r="C22" s="17"/>
      <c r="D22" s="17"/>
      <c r="E22" s="84" t="s">
        <v>87</v>
      </c>
      <c r="F22" s="54"/>
      <c r="G22" s="54"/>
      <c r="H22" s="54">
        <f>H23</f>
        <v>7.06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19.5" customHeight="1">
      <c r="A23" s="17"/>
      <c r="B23" s="17" t="s">
        <v>67</v>
      </c>
      <c r="C23" s="17"/>
      <c r="D23" s="17"/>
      <c r="E23" s="84" t="s">
        <v>88</v>
      </c>
      <c r="F23" s="54"/>
      <c r="G23" s="54"/>
      <c r="H23" s="54">
        <f>H24</f>
        <v>7.06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19.5" customHeight="1">
      <c r="A24" s="17"/>
      <c r="B24" s="17"/>
      <c r="C24" s="17" t="s">
        <v>65</v>
      </c>
      <c r="D24" s="17"/>
      <c r="E24" s="84" t="s">
        <v>89</v>
      </c>
      <c r="F24" s="54"/>
      <c r="G24" s="54"/>
      <c r="H24" s="54">
        <v>7.06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19.5" customHeight="1">
      <c r="A25" s="17"/>
      <c r="B25" s="17"/>
      <c r="C25" s="17"/>
      <c r="D25" s="17"/>
      <c r="E25" s="17" t="s">
        <v>38</v>
      </c>
      <c r="F25" s="54"/>
      <c r="G25" s="54"/>
      <c r="H25" s="54">
        <f>H8+H12+H15+H19+H22</f>
        <v>226.66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zoomScalePageLayoutView="0" workbookViewId="0" topLeftCell="A1">
      <selection activeCell="E29" sqref="E2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6384" width="6.875" style="1" customWidth="1"/>
  </cols>
  <sheetData>
    <row r="1" spans="1:10" ht="19.5" customHeight="1">
      <c r="A1" s="32"/>
      <c r="B1" s="104"/>
      <c r="C1" s="104"/>
      <c r="D1" s="104"/>
      <c r="E1" s="104"/>
      <c r="F1" s="104"/>
      <c r="G1" s="104"/>
      <c r="H1" s="104"/>
      <c r="I1" s="104"/>
      <c r="J1" s="109" t="s">
        <v>90</v>
      </c>
    </row>
    <row r="2" spans="1:10" ht="19.5" customHeight="1">
      <c r="A2" s="121" t="s">
        <v>91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9.5" customHeight="1">
      <c r="A3" s="92"/>
      <c r="B3" s="92"/>
      <c r="C3" s="92"/>
      <c r="D3" s="92"/>
      <c r="E3" s="92"/>
      <c r="F3" s="105"/>
      <c r="G3" s="105"/>
      <c r="H3" s="105"/>
      <c r="I3" s="105"/>
      <c r="J3" s="7" t="s">
        <v>6</v>
      </c>
    </row>
    <row r="4" spans="1:10" ht="19.5" customHeight="1">
      <c r="A4" s="78" t="s">
        <v>37</v>
      </c>
      <c r="B4" s="78"/>
      <c r="C4" s="78"/>
      <c r="D4" s="78"/>
      <c r="E4" s="78"/>
      <c r="F4" s="134" t="s">
        <v>38</v>
      </c>
      <c r="G4" s="134" t="s">
        <v>92</v>
      </c>
      <c r="H4" s="133" t="s">
        <v>93</v>
      </c>
      <c r="I4" s="133" t="s">
        <v>94</v>
      </c>
      <c r="J4" s="133" t="s">
        <v>95</v>
      </c>
    </row>
    <row r="5" spans="1:10" ht="19.5" customHeight="1">
      <c r="A5" s="78" t="s">
        <v>48</v>
      </c>
      <c r="B5" s="78"/>
      <c r="C5" s="78"/>
      <c r="D5" s="133" t="s">
        <v>49</v>
      </c>
      <c r="E5" s="133" t="s">
        <v>96</v>
      </c>
      <c r="F5" s="134"/>
      <c r="G5" s="134"/>
      <c r="H5" s="133"/>
      <c r="I5" s="133"/>
      <c r="J5" s="133"/>
    </row>
    <row r="6" spans="1:10" ht="20.25" customHeight="1">
      <c r="A6" s="106" t="s">
        <v>58</v>
      </c>
      <c r="B6" s="106" t="s">
        <v>59</v>
      </c>
      <c r="C6" s="93" t="s">
        <v>60</v>
      </c>
      <c r="D6" s="133"/>
      <c r="E6" s="133"/>
      <c r="F6" s="134"/>
      <c r="G6" s="134"/>
      <c r="H6" s="133"/>
      <c r="I6" s="133"/>
      <c r="J6" s="133"/>
    </row>
    <row r="7" spans="1:10" ht="19.5" customHeight="1">
      <c r="A7" s="17" t="s">
        <v>61</v>
      </c>
      <c r="B7" s="17"/>
      <c r="C7" s="17"/>
      <c r="D7" s="17"/>
      <c r="E7" s="84" t="s">
        <v>62</v>
      </c>
      <c r="F7" s="87">
        <f>G7+H7</f>
        <v>197.99</v>
      </c>
      <c r="G7" s="87">
        <f>G8</f>
        <v>92.49</v>
      </c>
      <c r="H7" s="87">
        <f>H8</f>
        <v>105.5</v>
      </c>
      <c r="I7" s="86"/>
      <c r="J7" s="86"/>
    </row>
    <row r="8" spans="1:10" ht="19.5" customHeight="1">
      <c r="A8" s="17"/>
      <c r="B8" s="17" t="s">
        <v>63</v>
      </c>
      <c r="C8" s="17"/>
      <c r="D8" s="17"/>
      <c r="E8" s="84" t="s">
        <v>64</v>
      </c>
      <c r="F8" s="87">
        <f aca="true" t="shared" si="0" ref="F8:F23">G8+H8</f>
        <v>197.99</v>
      </c>
      <c r="G8" s="87">
        <f>G9+G10</f>
        <v>92.49</v>
      </c>
      <c r="H8" s="87">
        <f>H9+H10</f>
        <v>105.5</v>
      </c>
      <c r="I8" s="86"/>
      <c r="J8" s="86"/>
    </row>
    <row r="9" spans="1:10" ht="19.5" customHeight="1">
      <c r="A9" s="17"/>
      <c r="B9" s="17"/>
      <c r="C9" s="17" t="s">
        <v>65</v>
      </c>
      <c r="D9" s="17"/>
      <c r="E9" s="84" t="s">
        <v>66</v>
      </c>
      <c r="F9" s="87">
        <f t="shared" si="0"/>
        <v>92.49</v>
      </c>
      <c r="G9" s="87">
        <v>92.49</v>
      </c>
      <c r="H9" s="87"/>
      <c r="I9" s="86"/>
      <c r="J9" s="86"/>
    </row>
    <row r="10" spans="1:10" ht="19.5" customHeight="1">
      <c r="A10" s="17"/>
      <c r="B10" s="17"/>
      <c r="C10" s="17" t="s">
        <v>67</v>
      </c>
      <c r="D10" s="17"/>
      <c r="E10" s="107" t="s">
        <v>68</v>
      </c>
      <c r="F10" s="87">
        <f t="shared" si="0"/>
        <v>105.5</v>
      </c>
      <c r="G10" s="87"/>
      <c r="H10" s="87">
        <v>105.5</v>
      </c>
      <c r="I10" s="86"/>
      <c r="J10" s="86"/>
    </row>
    <row r="11" spans="1:10" ht="19.5" customHeight="1">
      <c r="A11" s="17" t="s">
        <v>69</v>
      </c>
      <c r="B11" s="17"/>
      <c r="C11" s="17"/>
      <c r="D11" s="17"/>
      <c r="E11" s="84" t="s">
        <v>70</v>
      </c>
      <c r="F11" s="87">
        <f t="shared" si="0"/>
        <v>0.88</v>
      </c>
      <c r="G11" s="87">
        <f>G12</f>
        <v>0.88</v>
      </c>
      <c r="H11" s="87"/>
      <c r="I11" s="86"/>
      <c r="J11" s="86"/>
    </row>
    <row r="12" spans="1:10" ht="19.5" customHeight="1">
      <c r="A12" s="17"/>
      <c r="B12" s="17" t="s">
        <v>71</v>
      </c>
      <c r="C12" s="17"/>
      <c r="D12" s="17"/>
      <c r="E12" s="84" t="s">
        <v>72</v>
      </c>
      <c r="F12" s="87">
        <f t="shared" si="0"/>
        <v>0.88</v>
      </c>
      <c r="G12" s="87">
        <f>G13</f>
        <v>0.88</v>
      </c>
      <c r="H12" s="87"/>
      <c r="I12" s="86"/>
      <c r="J12" s="86"/>
    </row>
    <row r="13" spans="1:10" ht="19.5" customHeight="1">
      <c r="A13" s="17"/>
      <c r="B13" s="17"/>
      <c r="C13" s="17" t="s">
        <v>73</v>
      </c>
      <c r="D13" s="17"/>
      <c r="E13" s="84" t="s">
        <v>74</v>
      </c>
      <c r="F13" s="87">
        <f t="shared" si="0"/>
        <v>0.88</v>
      </c>
      <c r="G13" s="87">
        <v>0.88</v>
      </c>
      <c r="H13" s="87"/>
      <c r="I13" s="86"/>
      <c r="J13" s="86"/>
    </row>
    <row r="14" spans="1:10" ht="19.5" customHeight="1">
      <c r="A14" s="17" t="s">
        <v>75</v>
      </c>
      <c r="B14" s="17"/>
      <c r="C14" s="17"/>
      <c r="D14" s="17"/>
      <c r="E14" s="84" t="s">
        <v>76</v>
      </c>
      <c r="F14" s="87">
        <f t="shared" si="0"/>
        <v>17.13</v>
      </c>
      <c r="G14" s="87">
        <f>G15</f>
        <v>17.13</v>
      </c>
      <c r="H14" s="87"/>
      <c r="I14" s="86"/>
      <c r="J14" s="86"/>
    </row>
    <row r="15" spans="1:10" ht="19.5" customHeight="1">
      <c r="A15" s="17"/>
      <c r="B15" s="17" t="s">
        <v>77</v>
      </c>
      <c r="C15" s="17"/>
      <c r="D15" s="17"/>
      <c r="E15" s="84" t="s">
        <v>78</v>
      </c>
      <c r="F15" s="87">
        <f t="shared" si="0"/>
        <v>17.13</v>
      </c>
      <c r="G15" s="87">
        <f>G16+G17</f>
        <v>17.13</v>
      </c>
      <c r="H15" s="87">
        <f>H16</f>
        <v>0</v>
      </c>
      <c r="I15" s="86"/>
      <c r="J15" s="86"/>
    </row>
    <row r="16" spans="1:10" ht="19.5" customHeight="1">
      <c r="A16" s="17"/>
      <c r="B16" s="17"/>
      <c r="C16" s="17" t="s">
        <v>65</v>
      </c>
      <c r="D16" s="17"/>
      <c r="E16" s="84" t="s">
        <v>79</v>
      </c>
      <c r="F16" s="87">
        <f t="shared" si="0"/>
        <v>4.79</v>
      </c>
      <c r="G16" s="87">
        <v>4.79</v>
      </c>
      <c r="H16" s="87">
        <f>SUM(H17:H19)</f>
        <v>0</v>
      </c>
      <c r="I16" s="86"/>
      <c r="J16" s="86"/>
    </row>
    <row r="17" spans="1:10" ht="19.5" customHeight="1">
      <c r="A17" s="17"/>
      <c r="B17" s="17"/>
      <c r="C17" s="17" t="s">
        <v>77</v>
      </c>
      <c r="D17" s="17"/>
      <c r="E17" s="84" t="s">
        <v>80</v>
      </c>
      <c r="F17" s="87">
        <f t="shared" si="0"/>
        <v>12.34</v>
      </c>
      <c r="G17" s="87">
        <v>12.34</v>
      </c>
      <c r="H17" s="87"/>
      <c r="I17" s="86"/>
      <c r="J17" s="86"/>
    </row>
    <row r="18" spans="1:10" ht="19.5" customHeight="1">
      <c r="A18" s="17" t="s">
        <v>81</v>
      </c>
      <c r="B18" s="17"/>
      <c r="C18" s="17"/>
      <c r="D18" s="17"/>
      <c r="E18" s="84" t="s">
        <v>82</v>
      </c>
      <c r="F18" s="87">
        <f t="shared" si="0"/>
        <v>3.6</v>
      </c>
      <c r="G18" s="87">
        <f>G19</f>
        <v>3.6</v>
      </c>
      <c r="H18" s="87"/>
      <c r="I18" s="86"/>
      <c r="J18" s="86"/>
    </row>
    <row r="19" spans="1:10" ht="19.5" customHeight="1">
      <c r="A19" s="17"/>
      <c r="B19" s="17" t="s">
        <v>83</v>
      </c>
      <c r="C19" s="17"/>
      <c r="D19" s="17"/>
      <c r="E19" s="84" t="s">
        <v>84</v>
      </c>
      <c r="F19" s="87">
        <f t="shared" si="0"/>
        <v>3.6</v>
      </c>
      <c r="G19" s="87">
        <f>G20</f>
        <v>3.6</v>
      </c>
      <c r="H19" s="87"/>
      <c r="I19" s="86"/>
      <c r="J19" s="86"/>
    </row>
    <row r="20" spans="1:10" ht="19.5" customHeight="1">
      <c r="A20" s="17"/>
      <c r="B20" s="17"/>
      <c r="C20" s="17" t="s">
        <v>65</v>
      </c>
      <c r="D20" s="17"/>
      <c r="E20" s="84" t="s">
        <v>85</v>
      </c>
      <c r="F20" s="87">
        <f t="shared" si="0"/>
        <v>3.6</v>
      </c>
      <c r="G20" s="87">
        <v>3.6</v>
      </c>
      <c r="H20" s="87">
        <f>H21</f>
        <v>0</v>
      </c>
      <c r="I20" s="86"/>
      <c r="J20" s="86"/>
    </row>
    <row r="21" spans="1:10" ht="19.5" customHeight="1">
      <c r="A21" s="17" t="s">
        <v>86</v>
      </c>
      <c r="B21" s="17"/>
      <c r="C21" s="17"/>
      <c r="D21" s="17"/>
      <c r="E21" s="84" t="s">
        <v>87</v>
      </c>
      <c r="F21" s="87">
        <f t="shared" si="0"/>
        <v>7.06</v>
      </c>
      <c r="G21" s="87">
        <f>G22</f>
        <v>7.06</v>
      </c>
      <c r="H21" s="87">
        <f>SUM(H22:H23)</f>
        <v>0</v>
      </c>
      <c r="I21" s="86"/>
      <c r="J21" s="86"/>
    </row>
    <row r="22" spans="1:10" ht="19.5" customHeight="1">
      <c r="A22" s="17"/>
      <c r="B22" s="17" t="s">
        <v>67</v>
      </c>
      <c r="C22" s="17"/>
      <c r="D22" s="17"/>
      <c r="E22" s="84" t="s">
        <v>88</v>
      </c>
      <c r="F22" s="87">
        <f t="shared" si="0"/>
        <v>7.06</v>
      </c>
      <c r="G22" s="87">
        <f>G23</f>
        <v>7.06</v>
      </c>
      <c r="H22" s="87"/>
      <c r="I22" s="86"/>
      <c r="J22" s="86"/>
    </row>
    <row r="23" spans="1:10" ht="19.5" customHeight="1">
      <c r="A23" s="17"/>
      <c r="B23" s="17"/>
      <c r="C23" s="17" t="s">
        <v>65</v>
      </c>
      <c r="D23" s="17"/>
      <c r="E23" s="84" t="s">
        <v>89</v>
      </c>
      <c r="F23" s="87">
        <f t="shared" si="0"/>
        <v>7.06</v>
      </c>
      <c r="G23" s="87">
        <v>7.06</v>
      </c>
      <c r="H23" s="87"/>
      <c r="I23" s="86"/>
      <c r="J23" s="86"/>
    </row>
    <row r="24" spans="1:10" ht="19.5" customHeight="1">
      <c r="A24" s="108"/>
      <c r="B24" s="108"/>
      <c r="C24" s="108"/>
      <c r="D24" s="108"/>
      <c r="E24" s="108" t="s">
        <v>38</v>
      </c>
      <c r="F24" s="87">
        <f>F7+F11+F14+F18+F21</f>
        <v>226.66</v>
      </c>
      <c r="G24" s="87">
        <f>G7+G11+G14+G18+G21</f>
        <v>121.15999999999998</v>
      </c>
      <c r="H24" s="87">
        <f>H7+H11+H14+H18+H21</f>
        <v>105.5</v>
      </c>
      <c r="I24" s="86"/>
      <c r="J24" s="86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75" right="0.75" top="0.79" bottom="0.79" header="0.5" footer="0.5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showZeros="0" zoomScalePageLayoutView="0" workbookViewId="0" topLeftCell="A1">
      <selection activeCell="G12" sqref="G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91"/>
      <c r="B2" s="91"/>
      <c r="C2" s="91"/>
      <c r="D2" s="91"/>
      <c r="E2" s="91"/>
      <c r="F2" s="91"/>
      <c r="G2" s="91"/>
      <c r="H2" s="34" t="s">
        <v>97</v>
      </c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</row>
    <row r="3" spans="1:34" ht="20.25" customHeight="1">
      <c r="A3" s="121" t="s">
        <v>98</v>
      </c>
      <c r="B3" s="121"/>
      <c r="C3" s="121"/>
      <c r="D3" s="121"/>
      <c r="E3" s="121"/>
      <c r="F3" s="121"/>
      <c r="G3" s="121"/>
      <c r="H3" s="121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1:34" ht="20.25" customHeight="1">
      <c r="A4" s="92"/>
      <c r="B4" s="92"/>
      <c r="C4" s="32"/>
      <c r="D4" s="32"/>
      <c r="E4" s="32"/>
      <c r="F4" s="32"/>
      <c r="G4" s="32"/>
      <c r="H4" s="7" t="s">
        <v>6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20.25" customHeight="1">
      <c r="A5" s="78" t="s">
        <v>7</v>
      </c>
      <c r="B5" s="78"/>
      <c r="C5" s="78" t="s">
        <v>8</v>
      </c>
      <c r="D5" s="78"/>
      <c r="E5" s="78"/>
      <c r="F5" s="78"/>
      <c r="G5" s="78"/>
      <c r="H5" s="78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s="90" customFormat="1" ht="37.5" customHeight="1">
      <c r="A6" s="93" t="s">
        <v>9</v>
      </c>
      <c r="B6" s="93" t="s">
        <v>10</v>
      </c>
      <c r="C6" s="93" t="s">
        <v>9</v>
      </c>
      <c r="D6" s="93" t="s">
        <v>38</v>
      </c>
      <c r="E6" s="93" t="s">
        <v>99</v>
      </c>
      <c r="F6" s="94" t="s">
        <v>100</v>
      </c>
      <c r="G6" s="93" t="s">
        <v>101</v>
      </c>
      <c r="H6" s="94" t="s">
        <v>102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ht="24.75" customHeight="1">
      <c r="A7" s="95" t="s">
        <v>103</v>
      </c>
      <c r="B7" s="85">
        <v>226.66</v>
      </c>
      <c r="C7" s="95" t="s">
        <v>104</v>
      </c>
      <c r="D7" s="85">
        <f>E7</f>
        <v>226.66</v>
      </c>
      <c r="E7" s="85">
        <f>SUM(E8:E18)</f>
        <v>226.66</v>
      </c>
      <c r="F7" s="85"/>
      <c r="G7" s="85"/>
      <c r="H7" s="85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 ht="24.75" customHeight="1">
      <c r="A8" s="95" t="s">
        <v>105</v>
      </c>
      <c r="B8" s="85">
        <v>226.66</v>
      </c>
      <c r="C8" s="95" t="s">
        <v>106</v>
      </c>
      <c r="D8" s="85">
        <f aca="true" t="shared" si="0" ref="D8:D18">E8</f>
        <v>197.99</v>
      </c>
      <c r="E8" s="85">
        <v>197.99</v>
      </c>
      <c r="F8" s="85"/>
      <c r="G8" s="85"/>
      <c r="H8" s="85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 ht="24.75" customHeight="1">
      <c r="A9" s="95" t="s">
        <v>107</v>
      </c>
      <c r="B9" s="85"/>
      <c r="C9" s="95" t="s">
        <v>108</v>
      </c>
      <c r="D9" s="85">
        <f t="shared" si="0"/>
        <v>0</v>
      </c>
      <c r="E9" s="85"/>
      <c r="F9" s="85"/>
      <c r="G9" s="85"/>
      <c r="H9" s="85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 ht="24.75" customHeight="1">
      <c r="A10" s="95" t="s">
        <v>109</v>
      </c>
      <c r="B10" s="85"/>
      <c r="C10" s="95" t="s">
        <v>110</v>
      </c>
      <c r="D10" s="85">
        <f t="shared" si="0"/>
        <v>0</v>
      </c>
      <c r="E10" s="85"/>
      <c r="F10" s="85"/>
      <c r="G10" s="85"/>
      <c r="H10" s="85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 ht="24.75" customHeight="1">
      <c r="A11" s="95" t="s">
        <v>111</v>
      </c>
      <c r="B11" s="85"/>
      <c r="C11" s="95" t="s">
        <v>112</v>
      </c>
      <c r="D11" s="85">
        <f t="shared" si="0"/>
        <v>0</v>
      </c>
      <c r="E11" s="85"/>
      <c r="F11" s="85"/>
      <c r="G11" s="85"/>
      <c r="H11" s="85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 ht="24.75" customHeight="1">
      <c r="A12" s="95" t="s">
        <v>105</v>
      </c>
      <c r="B12" s="85"/>
      <c r="C12" s="95" t="s">
        <v>113</v>
      </c>
      <c r="D12" s="85">
        <f t="shared" si="0"/>
        <v>0.88</v>
      </c>
      <c r="E12" s="85">
        <v>0.88</v>
      </c>
      <c r="F12" s="85"/>
      <c r="G12" s="85"/>
      <c r="H12" s="85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ht="24.75" customHeight="1">
      <c r="A13" s="95" t="s">
        <v>107</v>
      </c>
      <c r="B13" s="85"/>
      <c r="C13" s="95" t="s">
        <v>114</v>
      </c>
      <c r="D13" s="85">
        <f t="shared" si="0"/>
        <v>0</v>
      </c>
      <c r="E13" s="85"/>
      <c r="F13" s="85"/>
      <c r="G13" s="85"/>
      <c r="H13" s="85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ht="24.75" customHeight="1">
      <c r="A14" s="95" t="s">
        <v>109</v>
      </c>
      <c r="B14" s="85"/>
      <c r="C14" s="95" t="s">
        <v>115</v>
      </c>
      <c r="D14" s="85">
        <f t="shared" si="0"/>
        <v>0</v>
      </c>
      <c r="E14" s="85"/>
      <c r="F14" s="85"/>
      <c r="G14" s="85"/>
      <c r="H14" s="85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24.75" customHeight="1">
      <c r="A15" s="95" t="s">
        <v>116</v>
      </c>
      <c r="B15" s="85"/>
      <c r="C15" s="95" t="s">
        <v>117</v>
      </c>
      <c r="D15" s="85">
        <f t="shared" si="0"/>
        <v>17.13</v>
      </c>
      <c r="E15" s="85">
        <v>17.13</v>
      </c>
      <c r="F15" s="85"/>
      <c r="G15" s="85"/>
      <c r="H15" s="85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ht="24.75" customHeight="1">
      <c r="A16" s="95"/>
      <c r="B16" s="85"/>
      <c r="C16" s="95" t="s">
        <v>118</v>
      </c>
      <c r="D16" s="85">
        <f t="shared" si="0"/>
        <v>3.6</v>
      </c>
      <c r="E16" s="96">
        <v>3.6</v>
      </c>
      <c r="F16" s="85"/>
      <c r="G16" s="85"/>
      <c r="H16" s="85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24.75" customHeight="1">
      <c r="A17" s="95"/>
      <c r="B17" s="85"/>
      <c r="C17" s="95" t="s">
        <v>88</v>
      </c>
      <c r="D17" s="85">
        <f t="shared" si="0"/>
        <v>7.06</v>
      </c>
      <c r="E17" s="96">
        <v>7.06</v>
      </c>
      <c r="F17" s="85"/>
      <c r="G17" s="85"/>
      <c r="H17" s="85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 ht="24.75" customHeight="1">
      <c r="A18" s="97"/>
      <c r="B18" s="96"/>
      <c r="C18" s="97"/>
      <c r="D18" s="85">
        <f t="shared" si="0"/>
        <v>0</v>
      </c>
      <c r="E18" s="96"/>
      <c r="F18" s="96"/>
      <c r="G18" s="96"/>
      <c r="H18" s="96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 ht="24.75" customHeight="1">
      <c r="A19" s="95"/>
      <c r="B19" s="85"/>
      <c r="C19" s="95" t="s">
        <v>119</v>
      </c>
      <c r="D19" s="96"/>
      <c r="E19" s="85"/>
      <c r="F19" s="85"/>
      <c r="G19" s="85"/>
      <c r="H19" s="85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24.75" customHeight="1">
      <c r="A20" s="95"/>
      <c r="B20" s="98"/>
      <c r="C20" s="95"/>
      <c r="D20" s="96"/>
      <c r="E20" s="96"/>
      <c r="F20" s="96"/>
      <c r="G20" s="96"/>
      <c r="H20" s="96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ht="20.25" customHeight="1">
      <c r="A21" s="97" t="s">
        <v>33</v>
      </c>
      <c r="B21" s="85">
        <v>226.66</v>
      </c>
      <c r="C21" s="97" t="s">
        <v>34</v>
      </c>
      <c r="D21" s="85">
        <v>226.66</v>
      </c>
      <c r="E21" s="85">
        <v>226.66</v>
      </c>
      <c r="F21" s="96"/>
      <c r="G21" s="96"/>
      <c r="H21" s="96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</row>
    <row r="22" spans="1:34" ht="20.25" customHeight="1">
      <c r="A22" s="99"/>
      <c r="B22" s="100"/>
      <c r="C22" s="101"/>
      <c r="D22" s="101"/>
      <c r="E22" s="101"/>
      <c r="F22" s="101"/>
      <c r="G22" s="10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showZeros="0" zoomScale="90" zoomScaleNormal="9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3" sqref="N33"/>
    </sheetView>
  </sheetViews>
  <sheetFormatPr defaultColWidth="6.875" defaultRowHeight="12.75" customHeight="1"/>
  <cols>
    <col min="1" max="1" width="3.625" style="1" customWidth="1"/>
    <col min="2" max="3" width="3.25390625" style="1" customWidth="1"/>
    <col min="4" max="4" width="6.75390625" style="1" hidden="1" customWidth="1"/>
    <col min="5" max="5" width="9.00390625" style="1" customWidth="1"/>
    <col min="6" max="6" width="7.75390625" style="1" customWidth="1"/>
    <col min="7" max="7" width="7.625" style="1" customWidth="1"/>
    <col min="8" max="8" width="6.625" style="1" customWidth="1"/>
    <col min="9" max="9" width="6.125" style="1" customWidth="1"/>
    <col min="10" max="10" width="5.00390625" style="1" customWidth="1"/>
    <col min="11" max="11" width="6.625" style="1" customWidth="1"/>
    <col min="12" max="12" width="6.125" style="1" customWidth="1"/>
    <col min="13" max="13" width="7.25390625" style="1" customWidth="1"/>
    <col min="14" max="14" width="6.625" style="1" customWidth="1"/>
    <col min="15" max="15" width="6.25390625" style="1" customWidth="1"/>
    <col min="16" max="16" width="6.125" style="1" hidden="1" customWidth="1"/>
    <col min="17" max="18" width="5.00390625" style="1" hidden="1" customWidth="1"/>
    <col min="19" max="20" width="5.00390625" style="1" customWidth="1"/>
    <col min="21" max="21" width="6.125" style="1" customWidth="1"/>
    <col min="22" max="22" width="5.00390625" style="1" hidden="1" customWidth="1"/>
    <col min="23" max="23" width="5.00390625" style="1" customWidth="1"/>
    <col min="24" max="24" width="6.50390625" style="1" customWidth="1"/>
    <col min="25" max="25" width="5.00390625" style="1" hidden="1" customWidth="1"/>
    <col min="26" max="26" width="6.50390625" style="1" customWidth="1"/>
    <col min="27" max="27" width="6.625" style="1" customWidth="1"/>
    <col min="28" max="28" width="6.125" style="1" customWidth="1"/>
    <col min="29" max="29" width="7.125" style="1" customWidth="1"/>
    <col min="30" max="30" width="5.00390625" style="1" customWidth="1"/>
    <col min="31" max="31" width="6.375" style="1" customWidth="1"/>
    <col min="32" max="32" width="5.00390625" style="1" customWidth="1"/>
    <col min="33" max="33" width="5.875" style="1" customWidth="1"/>
    <col min="34" max="34" width="6.00390625" style="1" customWidth="1"/>
    <col min="35" max="35" width="5.00390625" style="1" hidden="1" customWidth="1"/>
    <col min="36" max="36" width="5.00390625" style="1" customWidth="1"/>
    <col min="37" max="37" width="7.625" style="1" customWidth="1"/>
    <col min="38" max="38" width="7.25390625" style="1" customWidth="1"/>
    <col min="39" max="39" width="6.25390625" style="1" customWidth="1"/>
    <col min="40" max="40" width="6.00390625" style="1" customWidth="1"/>
    <col min="41" max="48" width="4.875" style="1" hidden="1" customWidth="1"/>
    <col min="49" max="49" width="5.25390625" style="1" hidden="1" customWidth="1"/>
    <col min="50" max="59" width="4.50390625" style="1" hidden="1" customWidth="1"/>
    <col min="60" max="60" width="7.125" style="1" customWidth="1"/>
    <col min="61" max="61" width="4.50390625" style="1" hidden="1" customWidth="1"/>
    <col min="62" max="62" width="5.625" style="1" customWidth="1"/>
    <col min="63" max="68" width="4.50390625" style="1" hidden="1" customWidth="1"/>
    <col min="69" max="185" width="6.875" style="1" customWidth="1"/>
    <col min="186" max="16384" width="6.875" style="1" customWidth="1"/>
  </cols>
  <sheetData>
    <row r="1" spans="1:9" ht="30" customHeight="1">
      <c r="A1" s="135"/>
      <c r="B1" s="135"/>
      <c r="C1" s="135"/>
      <c r="D1" s="135"/>
      <c r="F1" s="135"/>
      <c r="G1" s="135"/>
      <c r="H1" s="135"/>
      <c r="I1" s="135"/>
    </row>
    <row r="2" ht="12.75" customHeight="1">
      <c r="BP2" s="1" t="s">
        <v>120</v>
      </c>
    </row>
    <row r="3" spans="1:68" ht="19.5" customHeight="1">
      <c r="A3" s="121" t="s">
        <v>121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</row>
    <row r="4" spans="1:68" ht="19.5" customHeight="1">
      <c r="A4" s="5"/>
      <c r="B4" s="5"/>
      <c r="C4" s="5"/>
      <c r="D4" s="5"/>
      <c r="E4" s="5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7" t="s">
        <v>6</v>
      </c>
    </row>
    <row r="5" spans="1:68" s="76" customFormat="1" ht="28.5" customHeight="1">
      <c r="A5" s="136" t="s">
        <v>37</v>
      </c>
      <c r="B5" s="137"/>
      <c r="C5" s="137"/>
      <c r="D5" s="137"/>
      <c r="E5" s="138"/>
      <c r="F5" s="144" t="s">
        <v>38</v>
      </c>
      <c r="G5" s="139" t="s">
        <v>122</v>
      </c>
      <c r="H5" s="139"/>
      <c r="I5" s="139"/>
      <c r="J5" s="139"/>
      <c r="K5" s="139"/>
      <c r="L5" s="139"/>
      <c r="M5" s="139"/>
      <c r="N5" s="140" t="s">
        <v>123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2" t="s">
        <v>124</v>
      </c>
      <c r="AL5" s="142"/>
      <c r="AM5" s="142"/>
      <c r="AN5" s="142"/>
      <c r="AO5" s="143" t="s">
        <v>125</v>
      </c>
      <c r="AP5" s="143"/>
      <c r="AQ5" s="143"/>
      <c r="AR5" s="143"/>
      <c r="AS5" s="143" t="s">
        <v>126</v>
      </c>
      <c r="AT5" s="143"/>
      <c r="AU5" s="143"/>
      <c r="AV5" s="143"/>
      <c r="AW5" s="143" t="s">
        <v>127</v>
      </c>
      <c r="AX5" s="143"/>
      <c r="AY5" s="143"/>
      <c r="AZ5" s="143" t="s">
        <v>128</v>
      </c>
      <c r="BA5" s="143"/>
      <c r="BB5" s="143"/>
      <c r="BC5" s="143" t="s">
        <v>129</v>
      </c>
      <c r="BD5" s="143"/>
      <c r="BE5" s="143"/>
      <c r="BF5" s="143"/>
      <c r="BG5" s="143"/>
      <c r="BH5" s="143" t="s">
        <v>125</v>
      </c>
      <c r="BI5" s="143"/>
      <c r="BJ5" s="143"/>
      <c r="BK5" s="143"/>
      <c r="BL5" s="143"/>
      <c r="BM5" s="143" t="s">
        <v>130</v>
      </c>
      <c r="BN5" s="143"/>
      <c r="BO5" s="143"/>
      <c r="BP5" s="143"/>
    </row>
    <row r="6" spans="1:68" s="76" customFormat="1" ht="28.5" customHeight="1">
      <c r="A6" s="78" t="s">
        <v>48</v>
      </c>
      <c r="B6" s="78"/>
      <c r="C6" s="79"/>
      <c r="D6" s="144" t="s">
        <v>49</v>
      </c>
      <c r="E6" s="144" t="s">
        <v>50</v>
      </c>
      <c r="F6" s="133"/>
      <c r="G6" s="147" t="s">
        <v>53</v>
      </c>
      <c r="H6" s="147" t="s">
        <v>131</v>
      </c>
      <c r="I6" s="147" t="s">
        <v>132</v>
      </c>
      <c r="J6" s="147" t="s">
        <v>133</v>
      </c>
      <c r="K6" s="148" t="s">
        <v>134</v>
      </c>
      <c r="L6" s="148" t="s">
        <v>135</v>
      </c>
      <c r="M6" s="147" t="s">
        <v>136</v>
      </c>
      <c r="N6" s="147" t="s">
        <v>53</v>
      </c>
      <c r="O6" s="147" t="s">
        <v>137</v>
      </c>
      <c r="P6" s="147" t="s">
        <v>138</v>
      </c>
      <c r="Q6" s="147" t="s">
        <v>139</v>
      </c>
      <c r="R6" s="148" t="s">
        <v>140</v>
      </c>
      <c r="S6" s="148" t="s">
        <v>141</v>
      </c>
      <c r="T6" s="148" t="s">
        <v>142</v>
      </c>
      <c r="U6" s="148" t="s">
        <v>143</v>
      </c>
      <c r="V6" s="148" t="s">
        <v>144</v>
      </c>
      <c r="W6" s="148" t="s">
        <v>145</v>
      </c>
      <c r="X6" s="148" t="s">
        <v>146</v>
      </c>
      <c r="Y6" s="148" t="s">
        <v>147</v>
      </c>
      <c r="Z6" s="148" t="s">
        <v>148</v>
      </c>
      <c r="AA6" s="148" t="s">
        <v>149</v>
      </c>
      <c r="AB6" s="148" t="s">
        <v>150</v>
      </c>
      <c r="AC6" s="148" t="s">
        <v>151</v>
      </c>
      <c r="AD6" s="148" t="s">
        <v>152</v>
      </c>
      <c r="AE6" s="148" t="s">
        <v>153</v>
      </c>
      <c r="AF6" s="148" t="s">
        <v>154</v>
      </c>
      <c r="AG6" s="148" t="s">
        <v>155</v>
      </c>
      <c r="AH6" s="148" t="s">
        <v>156</v>
      </c>
      <c r="AI6" s="148" t="s">
        <v>157</v>
      </c>
      <c r="AJ6" s="148" t="s">
        <v>158</v>
      </c>
      <c r="AK6" s="133" t="s">
        <v>53</v>
      </c>
      <c r="AL6" s="146" t="s">
        <v>159</v>
      </c>
      <c r="AM6" s="146" t="s">
        <v>160</v>
      </c>
      <c r="AN6" s="146" t="s">
        <v>161</v>
      </c>
      <c r="AO6" s="133" t="s">
        <v>53</v>
      </c>
      <c r="AP6" s="133" t="s">
        <v>162</v>
      </c>
      <c r="AQ6" s="133" t="s">
        <v>163</v>
      </c>
      <c r="AR6" s="133" t="s">
        <v>164</v>
      </c>
      <c r="AS6" s="133" t="s">
        <v>53</v>
      </c>
      <c r="AT6" s="133" t="s">
        <v>165</v>
      </c>
      <c r="AU6" s="133" t="s">
        <v>166</v>
      </c>
      <c r="AV6" s="133" t="s">
        <v>164</v>
      </c>
      <c r="AW6" s="133" t="s">
        <v>53</v>
      </c>
      <c r="AX6" s="133" t="s">
        <v>167</v>
      </c>
      <c r="AY6" s="133" t="s">
        <v>168</v>
      </c>
      <c r="AZ6" s="133" t="s">
        <v>53</v>
      </c>
      <c r="BA6" s="133" t="s">
        <v>169</v>
      </c>
      <c r="BB6" s="133" t="s">
        <v>170</v>
      </c>
      <c r="BC6" s="133" t="s">
        <v>53</v>
      </c>
      <c r="BD6" s="133" t="s">
        <v>171</v>
      </c>
      <c r="BE6" s="133" t="s">
        <v>172</v>
      </c>
      <c r="BF6" s="133" t="s">
        <v>173</v>
      </c>
      <c r="BG6" s="133" t="s">
        <v>164</v>
      </c>
      <c r="BH6" s="133" t="s">
        <v>53</v>
      </c>
      <c r="BI6" s="133" t="s">
        <v>171</v>
      </c>
      <c r="BJ6" s="133" t="s">
        <v>174</v>
      </c>
      <c r="BK6" s="133" t="s">
        <v>173</v>
      </c>
      <c r="BL6" s="133" t="s">
        <v>164</v>
      </c>
      <c r="BM6" s="133" t="s">
        <v>53</v>
      </c>
      <c r="BN6" s="133" t="s">
        <v>175</v>
      </c>
      <c r="BO6" s="133" t="s">
        <v>176</v>
      </c>
      <c r="BP6" s="133" t="s">
        <v>164</v>
      </c>
    </row>
    <row r="7" spans="1:68" s="76" customFormat="1" ht="36.75" customHeight="1">
      <c r="A7" s="80" t="s">
        <v>58</v>
      </c>
      <c r="B7" s="81" t="s">
        <v>59</v>
      </c>
      <c r="C7" s="82" t="s">
        <v>60</v>
      </c>
      <c r="D7" s="145"/>
      <c r="E7" s="145"/>
      <c r="F7" s="146"/>
      <c r="G7" s="133"/>
      <c r="H7" s="133"/>
      <c r="I7" s="133"/>
      <c r="J7" s="133"/>
      <c r="K7" s="147"/>
      <c r="L7" s="147"/>
      <c r="M7" s="133"/>
      <c r="N7" s="133"/>
      <c r="O7" s="133"/>
      <c r="P7" s="133"/>
      <c r="Q7" s="133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33"/>
      <c r="AL7" s="147"/>
      <c r="AM7" s="147"/>
      <c r="AN7" s="147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</row>
    <row r="8" spans="1:68" s="76" customFormat="1" ht="28.5" customHeight="1">
      <c r="A8" s="83" t="s">
        <v>61</v>
      </c>
      <c r="B8" s="83" t="s">
        <v>63</v>
      </c>
      <c r="C8" s="83" t="s">
        <v>65</v>
      </c>
      <c r="D8" s="83"/>
      <c r="E8" s="84" t="s">
        <v>62</v>
      </c>
      <c r="F8" s="85">
        <f>G8+N8+AK8</f>
        <v>92.49000000000001</v>
      </c>
      <c r="G8" s="85">
        <f aca="true" t="shared" si="0" ref="G8:G14">SUM(H8:M8)</f>
        <v>62.34</v>
      </c>
      <c r="H8" s="85">
        <v>33.75</v>
      </c>
      <c r="I8" s="85">
        <v>25.34</v>
      </c>
      <c r="J8" s="85">
        <v>2.81</v>
      </c>
      <c r="K8" s="85">
        <v>0.44</v>
      </c>
      <c r="L8" s="85"/>
      <c r="M8" s="85"/>
      <c r="N8" s="85">
        <f aca="true" t="shared" si="1" ref="N8:N14">SUM(O8:AJ8)</f>
        <v>12.14</v>
      </c>
      <c r="O8" s="85">
        <v>2.7</v>
      </c>
      <c r="P8" s="85"/>
      <c r="Q8" s="85"/>
      <c r="R8" s="85"/>
      <c r="S8" s="85">
        <v>0.09</v>
      </c>
      <c r="T8" s="85">
        <v>0.63</v>
      </c>
      <c r="U8" s="85">
        <v>0.8</v>
      </c>
      <c r="V8" s="85"/>
      <c r="W8" s="85">
        <v>0.45</v>
      </c>
      <c r="X8" s="85">
        <v>2.7</v>
      </c>
      <c r="Y8" s="85"/>
      <c r="Z8" s="85"/>
      <c r="AA8" s="85"/>
      <c r="AB8" s="85">
        <v>0.54</v>
      </c>
      <c r="AC8" s="85"/>
      <c r="AD8" s="85">
        <v>0.72</v>
      </c>
      <c r="AE8" s="85"/>
      <c r="AF8" s="85">
        <v>1.18</v>
      </c>
      <c r="AG8" s="85">
        <v>1.88</v>
      </c>
      <c r="AH8" s="85"/>
      <c r="AI8" s="85"/>
      <c r="AJ8" s="85">
        <v>0.45</v>
      </c>
      <c r="AK8" s="85">
        <f aca="true" t="shared" si="2" ref="AK8:AK14">SUM(AL8:AN8)</f>
        <v>18.01</v>
      </c>
      <c r="AL8" s="85"/>
      <c r="AM8" s="85">
        <v>18.01</v>
      </c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</row>
    <row r="9" spans="1:68" s="76" customFormat="1" ht="28.5" customHeight="1">
      <c r="A9" s="83" t="s">
        <v>61</v>
      </c>
      <c r="B9" s="83" t="s">
        <v>63</v>
      </c>
      <c r="C9" s="83" t="s">
        <v>67</v>
      </c>
      <c r="D9" s="86"/>
      <c r="E9" s="84" t="s">
        <v>62</v>
      </c>
      <c r="F9" s="85">
        <f>G9+N9+AK9+BH9</f>
        <v>105.5</v>
      </c>
      <c r="G9" s="85">
        <f t="shared" si="0"/>
        <v>0</v>
      </c>
      <c r="H9" s="87"/>
      <c r="I9" s="87"/>
      <c r="J9" s="87"/>
      <c r="K9" s="87"/>
      <c r="L9" s="87"/>
      <c r="M9" s="87"/>
      <c r="N9" s="85">
        <f t="shared" si="1"/>
        <v>44</v>
      </c>
      <c r="O9" s="87">
        <v>6</v>
      </c>
      <c r="P9" s="87">
        <v>20</v>
      </c>
      <c r="Q9" s="87"/>
      <c r="R9" s="87"/>
      <c r="S9" s="87"/>
      <c r="T9" s="87"/>
      <c r="U9" s="87">
        <v>1</v>
      </c>
      <c r="V9" s="87"/>
      <c r="W9" s="87">
        <v>0.5</v>
      </c>
      <c r="X9" s="87">
        <v>3.5</v>
      </c>
      <c r="Y9" s="87"/>
      <c r="Z9" s="87">
        <v>2</v>
      </c>
      <c r="AA9" s="87">
        <v>1</v>
      </c>
      <c r="AB9" s="87">
        <v>8</v>
      </c>
      <c r="AC9" s="87">
        <v>1</v>
      </c>
      <c r="AD9" s="87"/>
      <c r="AE9" s="87">
        <v>1</v>
      </c>
      <c r="AF9" s="87"/>
      <c r="AG9" s="87"/>
      <c r="AH9" s="87"/>
      <c r="AI9" s="87"/>
      <c r="AJ9" s="87"/>
      <c r="AK9" s="85">
        <f t="shared" si="2"/>
        <v>11.5</v>
      </c>
      <c r="AL9" s="87">
        <v>11.5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>
        <v>50</v>
      </c>
      <c r="BI9" s="87"/>
      <c r="BJ9" s="87">
        <v>50</v>
      </c>
      <c r="BK9" s="87"/>
      <c r="BL9" s="87"/>
      <c r="BM9" s="87"/>
      <c r="BN9" s="87"/>
      <c r="BO9" s="87"/>
      <c r="BP9" s="87"/>
    </row>
    <row r="10" spans="1:68" s="76" customFormat="1" ht="28.5" customHeight="1">
      <c r="A10" s="83" t="s">
        <v>69</v>
      </c>
      <c r="B10" s="83" t="s">
        <v>71</v>
      </c>
      <c r="C10" s="83" t="s">
        <v>73</v>
      </c>
      <c r="D10" s="86"/>
      <c r="E10" s="84" t="s">
        <v>70</v>
      </c>
      <c r="F10" s="85">
        <f>G10+N10+AK10</f>
        <v>0.88</v>
      </c>
      <c r="G10" s="85">
        <f t="shared" si="0"/>
        <v>0</v>
      </c>
      <c r="H10" s="87"/>
      <c r="I10" s="87"/>
      <c r="J10" s="87"/>
      <c r="K10" s="87"/>
      <c r="L10" s="87"/>
      <c r="M10" s="87"/>
      <c r="N10" s="85">
        <f t="shared" si="1"/>
        <v>0.88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>
        <v>0.88</v>
      </c>
      <c r="AD10" s="87"/>
      <c r="AE10" s="87"/>
      <c r="AF10" s="87"/>
      <c r="AG10" s="87"/>
      <c r="AH10" s="87"/>
      <c r="AI10" s="87"/>
      <c r="AJ10" s="87"/>
      <c r="AK10" s="85">
        <f t="shared" si="2"/>
        <v>0</v>
      </c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</row>
    <row r="11" spans="1:68" s="76" customFormat="1" ht="28.5" customHeight="1">
      <c r="A11" s="83" t="s">
        <v>75</v>
      </c>
      <c r="B11" s="83" t="s">
        <v>77</v>
      </c>
      <c r="C11" s="83" t="s">
        <v>65</v>
      </c>
      <c r="D11" s="86"/>
      <c r="E11" s="84" t="s">
        <v>76</v>
      </c>
      <c r="F11" s="85">
        <f>G11+N11+AK11</f>
        <v>4.79</v>
      </c>
      <c r="G11" s="85">
        <f t="shared" si="0"/>
        <v>0</v>
      </c>
      <c r="H11" s="87"/>
      <c r="I11" s="87"/>
      <c r="J11" s="87"/>
      <c r="K11" s="87"/>
      <c r="L11" s="87"/>
      <c r="M11" s="87"/>
      <c r="N11" s="85">
        <f t="shared" si="1"/>
        <v>0.59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>
        <v>0.48</v>
      </c>
      <c r="AH11" s="87"/>
      <c r="AI11" s="87"/>
      <c r="AJ11" s="87">
        <v>0.11</v>
      </c>
      <c r="AK11" s="85">
        <f t="shared" si="2"/>
        <v>4.2</v>
      </c>
      <c r="AL11" s="87"/>
      <c r="AM11" s="87">
        <v>4.2</v>
      </c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</row>
    <row r="12" spans="1:68" s="76" customFormat="1" ht="28.5" customHeight="1">
      <c r="A12" s="83" t="s">
        <v>75</v>
      </c>
      <c r="B12" s="83" t="s">
        <v>77</v>
      </c>
      <c r="C12" s="83" t="s">
        <v>77</v>
      </c>
      <c r="D12" s="86"/>
      <c r="E12" s="84" t="s">
        <v>76</v>
      </c>
      <c r="F12" s="85">
        <f>G12+N12+AK12</f>
        <v>12.34</v>
      </c>
      <c r="G12" s="85">
        <f t="shared" si="0"/>
        <v>12.34</v>
      </c>
      <c r="H12" s="87"/>
      <c r="I12" s="87"/>
      <c r="J12" s="87"/>
      <c r="K12" s="87"/>
      <c r="L12" s="87"/>
      <c r="M12" s="87">
        <v>12.34</v>
      </c>
      <c r="N12" s="85">
        <f t="shared" si="1"/>
        <v>0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5">
        <f t="shared" si="2"/>
        <v>0</v>
      </c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</row>
    <row r="13" spans="1:68" s="76" customFormat="1" ht="28.5" customHeight="1">
      <c r="A13" s="83" t="s">
        <v>81</v>
      </c>
      <c r="B13" s="83" t="s">
        <v>83</v>
      </c>
      <c r="C13" s="83" t="s">
        <v>65</v>
      </c>
      <c r="D13" s="86"/>
      <c r="E13" s="84" t="s">
        <v>82</v>
      </c>
      <c r="F13" s="85">
        <f>G13+N13+AK13</f>
        <v>3.6</v>
      </c>
      <c r="G13" s="85">
        <f t="shared" si="0"/>
        <v>3.6</v>
      </c>
      <c r="H13" s="87"/>
      <c r="I13" s="87"/>
      <c r="J13" s="87"/>
      <c r="K13" s="87">
        <v>3.6</v>
      </c>
      <c r="L13" s="87"/>
      <c r="M13" s="87"/>
      <c r="N13" s="85">
        <f t="shared" si="1"/>
        <v>0</v>
      </c>
      <c r="O13" s="88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5">
        <f t="shared" si="2"/>
        <v>0</v>
      </c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</row>
    <row r="14" spans="1:68" s="76" customFormat="1" ht="28.5" customHeight="1">
      <c r="A14" s="83" t="s">
        <v>177</v>
      </c>
      <c r="B14" s="83" t="s">
        <v>67</v>
      </c>
      <c r="C14" s="83" t="s">
        <v>65</v>
      </c>
      <c r="D14" s="86"/>
      <c r="E14" s="84" t="s">
        <v>87</v>
      </c>
      <c r="F14" s="85">
        <f>G14+N14+AK14</f>
        <v>7.06</v>
      </c>
      <c r="G14" s="85">
        <f t="shared" si="0"/>
        <v>0</v>
      </c>
      <c r="H14" s="87"/>
      <c r="I14" s="87"/>
      <c r="J14" s="87"/>
      <c r="K14" s="87"/>
      <c r="L14" s="87"/>
      <c r="M14" s="87"/>
      <c r="N14" s="85">
        <f t="shared" si="1"/>
        <v>0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5">
        <f t="shared" si="2"/>
        <v>7.06</v>
      </c>
      <c r="AL14" s="87"/>
      <c r="AM14" s="87"/>
      <c r="AN14" s="87">
        <v>7.06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</row>
    <row r="15" spans="1:68" s="76" customFormat="1" ht="28.5" customHeight="1">
      <c r="A15" s="86"/>
      <c r="B15" s="86"/>
      <c r="C15" s="86"/>
      <c r="D15" s="86"/>
      <c r="E15" s="86" t="s">
        <v>38</v>
      </c>
      <c r="F15" s="87">
        <f>SUM(F8:F14)</f>
        <v>226.66</v>
      </c>
      <c r="G15" s="87">
        <f aca="true" t="shared" si="3" ref="G15:AE15">SUM(G8:G14)</f>
        <v>78.28</v>
      </c>
      <c r="H15" s="87">
        <f t="shared" si="3"/>
        <v>33.75</v>
      </c>
      <c r="I15" s="87">
        <f t="shared" si="3"/>
        <v>25.34</v>
      </c>
      <c r="J15" s="87">
        <f t="shared" si="3"/>
        <v>2.81</v>
      </c>
      <c r="K15" s="87">
        <f t="shared" si="3"/>
        <v>4.04</v>
      </c>
      <c r="L15" s="87">
        <f t="shared" si="3"/>
        <v>0</v>
      </c>
      <c r="M15" s="87">
        <f t="shared" si="3"/>
        <v>12.34</v>
      </c>
      <c r="N15" s="87">
        <f t="shared" si="3"/>
        <v>57.61000000000001</v>
      </c>
      <c r="O15" s="87">
        <f t="shared" si="3"/>
        <v>8.7</v>
      </c>
      <c r="P15" s="87">
        <f t="shared" si="3"/>
        <v>20</v>
      </c>
      <c r="Q15" s="87">
        <f t="shared" si="3"/>
        <v>0</v>
      </c>
      <c r="R15" s="87">
        <f t="shared" si="3"/>
        <v>0</v>
      </c>
      <c r="S15" s="87">
        <f t="shared" si="3"/>
        <v>0.09</v>
      </c>
      <c r="T15" s="87">
        <f t="shared" si="3"/>
        <v>0.63</v>
      </c>
      <c r="U15" s="87">
        <f t="shared" si="3"/>
        <v>1.8</v>
      </c>
      <c r="V15" s="87">
        <f t="shared" si="3"/>
        <v>0</v>
      </c>
      <c r="W15" s="87">
        <f t="shared" si="3"/>
        <v>0.95</v>
      </c>
      <c r="X15" s="87">
        <f t="shared" si="3"/>
        <v>6.2</v>
      </c>
      <c r="Y15" s="87">
        <f t="shared" si="3"/>
        <v>0</v>
      </c>
      <c r="Z15" s="87">
        <f t="shared" si="3"/>
        <v>2</v>
      </c>
      <c r="AA15" s="87">
        <f t="shared" si="3"/>
        <v>1</v>
      </c>
      <c r="AB15" s="87">
        <f t="shared" si="3"/>
        <v>8.54</v>
      </c>
      <c r="AC15" s="87">
        <f t="shared" si="3"/>
        <v>1.88</v>
      </c>
      <c r="AD15" s="87">
        <f t="shared" si="3"/>
        <v>0.72</v>
      </c>
      <c r="AE15" s="87">
        <f t="shared" si="3"/>
        <v>1</v>
      </c>
      <c r="AF15" s="87">
        <f aca="true" t="shared" si="4" ref="AF15:AK15">SUM(AF8:AF14)</f>
        <v>1.18</v>
      </c>
      <c r="AG15" s="87">
        <f t="shared" si="4"/>
        <v>2.36</v>
      </c>
      <c r="AH15" s="87">
        <f t="shared" si="4"/>
        <v>0</v>
      </c>
      <c r="AI15" s="87">
        <f t="shared" si="4"/>
        <v>0</v>
      </c>
      <c r="AJ15" s="87">
        <f t="shared" si="4"/>
        <v>0.56</v>
      </c>
      <c r="AK15" s="87">
        <f t="shared" si="4"/>
        <v>40.77</v>
      </c>
      <c r="AL15" s="87">
        <f aca="true" t="shared" si="5" ref="AL15:BP15">SUM(AL8:AL14)</f>
        <v>11.5</v>
      </c>
      <c r="AM15" s="87">
        <f t="shared" si="5"/>
        <v>22.21</v>
      </c>
      <c r="AN15" s="87">
        <f t="shared" si="5"/>
        <v>7.06</v>
      </c>
      <c r="AO15" s="87">
        <f t="shared" si="5"/>
        <v>0</v>
      </c>
      <c r="AP15" s="87">
        <f t="shared" si="5"/>
        <v>0</v>
      </c>
      <c r="AQ15" s="87">
        <f t="shared" si="5"/>
        <v>0</v>
      </c>
      <c r="AR15" s="87">
        <f t="shared" si="5"/>
        <v>0</v>
      </c>
      <c r="AS15" s="87">
        <f t="shared" si="5"/>
        <v>0</v>
      </c>
      <c r="AT15" s="87">
        <f t="shared" si="5"/>
        <v>0</v>
      </c>
      <c r="AU15" s="87">
        <f t="shared" si="5"/>
        <v>0</v>
      </c>
      <c r="AV15" s="87">
        <f t="shared" si="5"/>
        <v>0</v>
      </c>
      <c r="AW15" s="87">
        <f t="shared" si="5"/>
        <v>0</v>
      </c>
      <c r="AX15" s="87">
        <f t="shared" si="5"/>
        <v>0</v>
      </c>
      <c r="AY15" s="87">
        <f t="shared" si="5"/>
        <v>0</v>
      </c>
      <c r="AZ15" s="87">
        <f t="shared" si="5"/>
        <v>0</v>
      </c>
      <c r="BA15" s="87">
        <f t="shared" si="5"/>
        <v>0</v>
      </c>
      <c r="BB15" s="87">
        <f t="shared" si="5"/>
        <v>0</v>
      </c>
      <c r="BC15" s="87">
        <f t="shared" si="5"/>
        <v>0</v>
      </c>
      <c r="BD15" s="87">
        <f t="shared" si="5"/>
        <v>0</v>
      </c>
      <c r="BE15" s="87">
        <f t="shared" si="5"/>
        <v>0</v>
      </c>
      <c r="BF15" s="87">
        <f t="shared" si="5"/>
        <v>0</v>
      </c>
      <c r="BG15" s="87">
        <f t="shared" si="5"/>
        <v>0</v>
      </c>
      <c r="BH15" s="87">
        <f t="shared" si="5"/>
        <v>50</v>
      </c>
      <c r="BI15" s="87">
        <f t="shared" si="5"/>
        <v>0</v>
      </c>
      <c r="BJ15" s="87">
        <f t="shared" si="5"/>
        <v>50</v>
      </c>
      <c r="BK15" s="87">
        <f t="shared" si="5"/>
        <v>0</v>
      </c>
      <c r="BL15" s="87">
        <f t="shared" si="5"/>
        <v>0</v>
      </c>
      <c r="BM15" s="87">
        <f t="shared" si="5"/>
        <v>0</v>
      </c>
      <c r="BN15" s="87">
        <f t="shared" si="5"/>
        <v>0</v>
      </c>
      <c r="BO15" s="87">
        <f t="shared" si="5"/>
        <v>0</v>
      </c>
      <c r="BP15" s="87">
        <f t="shared" si="5"/>
        <v>0</v>
      </c>
    </row>
    <row r="16" s="76" customFormat="1" ht="12.75" customHeight="1"/>
    <row r="17" s="76" customFormat="1" ht="12.75" customHeight="1"/>
    <row r="18" s="76" customFormat="1" ht="12.75" customHeight="1"/>
    <row r="19" s="76" customFormat="1" ht="12.75" customHeight="1"/>
    <row r="20" s="76" customFormat="1" ht="12.75" customHeight="1"/>
    <row r="21" s="76" customFormat="1" ht="12.75" customHeight="1"/>
    <row r="22" s="76" customFormat="1" ht="12.75" customHeight="1"/>
    <row r="23" s="76" customFormat="1" ht="12.75" customHeight="1"/>
    <row r="24" s="76" customFormat="1" ht="12.75" customHeight="1"/>
    <row r="25" s="76" customFormat="1" ht="12.75" customHeight="1"/>
    <row r="34" ht="12.75" customHeight="1">
      <c r="Y34" s="89"/>
    </row>
  </sheetData>
  <sheetProtection/>
  <mergeCells count="79">
    <mergeCell ref="BL6:BL7"/>
    <mergeCell ref="BM6:BM7"/>
    <mergeCell ref="BN6:BN7"/>
    <mergeCell ref="BO6:BO7"/>
    <mergeCell ref="BP6:BP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Z5:BB5"/>
    <mergeCell ref="BC5:BG5"/>
    <mergeCell ref="BH5:BL5"/>
    <mergeCell ref="BM5:BP5"/>
    <mergeCell ref="D6:D7"/>
    <mergeCell ref="E6:E7"/>
    <mergeCell ref="F5:F7"/>
    <mergeCell ref="G6:G7"/>
    <mergeCell ref="H6:H7"/>
    <mergeCell ref="I6:I7"/>
    <mergeCell ref="A1:D1"/>
    <mergeCell ref="F1:I1"/>
    <mergeCell ref="A3:BP3"/>
    <mergeCell ref="A5:E5"/>
    <mergeCell ref="G5:M5"/>
    <mergeCell ref="N5:AJ5"/>
    <mergeCell ref="AK5:AN5"/>
    <mergeCell ref="AO5:AR5"/>
    <mergeCell ref="AS5:AV5"/>
    <mergeCell ref="AW5:AY5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Zeros="0" zoomScalePageLayoutView="0" workbookViewId="0" topLeftCell="A3">
      <selection activeCell="L23" sqref="L2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8.75390625" style="1" customWidth="1"/>
    <col min="5" max="7" width="12.75390625" style="1" customWidth="1"/>
    <col min="8" max="8" width="6.50390625" style="1" customWidth="1"/>
    <col min="9" max="10" width="6.875" style="1" customWidth="1"/>
    <col min="11" max="11" width="10.375" style="1" customWidth="1"/>
    <col min="12" max="16384" width="6.875" style="1" customWidth="1"/>
  </cols>
  <sheetData>
    <row r="1" spans="1:3" ht="24" customHeight="1">
      <c r="A1" s="135"/>
      <c r="B1" s="135"/>
      <c r="C1" s="135"/>
    </row>
    <row r="2" spans="1:8" ht="19.5" customHeight="1">
      <c r="A2" s="32"/>
      <c r="B2" s="32"/>
      <c r="C2" s="32"/>
      <c r="D2" s="33"/>
      <c r="E2" s="32"/>
      <c r="F2" s="32"/>
      <c r="G2" s="34" t="s">
        <v>178</v>
      </c>
      <c r="H2" s="51"/>
    </row>
    <row r="3" spans="1:8" ht="25.5" customHeight="1">
      <c r="A3" s="67" t="s">
        <v>179</v>
      </c>
      <c r="B3" s="68"/>
      <c r="C3" s="68"/>
      <c r="D3" s="68"/>
      <c r="E3" s="68"/>
      <c r="F3" s="68"/>
      <c r="G3" s="68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6</v>
      </c>
      <c r="H4" s="51"/>
    </row>
    <row r="5" spans="1:8" ht="19.5" customHeight="1">
      <c r="A5" s="69" t="s">
        <v>180</v>
      </c>
      <c r="B5" s="69"/>
      <c r="C5" s="70"/>
      <c r="D5" s="70"/>
      <c r="E5" s="123" t="s">
        <v>92</v>
      </c>
      <c r="F5" s="123"/>
      <c r="G5" s="123"/>
      <c r="H5" s="51"/>
    </row>
    <row r="6" spans="1:8" ht="19.5" customHeight="1">
      <c r="A6" s="8" t="s">
        <v>48</v>
      </c>
      <c r="B6" s="71"/>
      <c r="C6" s="152" t="s">
        <v>49</v>
      </c>
      <c r="D6" s="154" t="s">
        <v>181</v>
      </c>
      <c r="E6" s="123" t="s">
        <v>38</v>
      </c>
      <c r="F6" s="127" t="s">
        <v>182</v>
      </c>
      <c r="G6" s="156" t="s">
        <v>183</v>
      </c>
      <c r="H6" s="51"/>
    </row>
    <row r="7" spans="1:8" ht="33.75" customHeight="1">
      <c r="A7" s="15" t="s">
        <v>58</v>
      </c>
      <c r="B7" s="16" t="s">
        <v>59</v>
      </c>
      <c r="C7" s="153"/>
      <c r="D7" s="155"/>
      <c r="E7" s="126"/>
      <c r="F7" s="128"/>
      <c r="G7" s="157"/>
      <c r="H7" s="51"/>
    </row>
    <row r="8" spans="1:8" ht="19.5" customHeight="1">
      <c r="A8" s="149" t="s">
        <v>38</v>
      </c>
      <c r="B8" s="150"/>
      <c r="C8" s="150"/>
      <c r="D8" s="151"/>
      <c r="E8" s="72">
        <f>SUM(E9:E27)</f>
        <v>121.16000000000003</v>
      </c>
      <c r="F8" s="72">
        <f>SUM(F9:F27)</f>
        <v>107.53999999999999</v>
      </c>
      <c r="G8" s="72">
        <f>SUM(G9:G27)</f>
        <v>13.620000000000003</v>
      </c>
      <c r="H8" s="51"/>
    </row>
    <row r="9" spans="1:11" ht="21.75" customHeight="1">
      <c r="A9" s="17" t="s">
        <v>184</v>
      </c>
      <c r="B9" s="41" t="s">
        <v>65</v>
      </c>
      <c r="C9" s="73" t="s">
        <v>221</v>
      </c>
      <c r="D9" s="17" t="s">
        <v>185</v>
      </c>
      <c r="E9" s="54">
        <f>SUM(F9:G9)</f>
        <v>33.75</v>
      </c>
      <c r="F9" s="54">
        <v>33.75</v>
      </c>
      <c r="G9" s="18"/>
      <c r="K9" s="75"/>
    </row>
    <row r="10" spans="1:11" ht="21.75" customHeight="1">
      <c r="A10" s="17" t="s">
        <v>184</v>
      </c>
      <c r="B10" s="41" t="s">
        <v>67</v>
      </c>
      <c r="C10" s="73" t="s">
        <v>221</v>
      </c>
      <c r="D10" s="17" t="s">
        <v>132</v>
      </c>
      <c r="E10" s="54">
        <f>SUM(F10:G10)</f>
        <v>25.32</v>
      </c>
      <c r="F10" s="54">
        <v>25.32</v>
      </c>
      <c r="G10" s="18"/>
      <c r="K10" s="75"/>
    </row>
    <row r="11" spans="1:11" ht="21.75" customHeight="1">
      <c r="A11" s="17" t="s">
        <v>184</v>
      </c>
      <c r="B11" s="41" t="s">
        <v>73</v>
      </c>
      <c r="C11" s="73" t="s">
        <v>221</v>
      </c>
      <c r="D11" s="17" t="s">
        <v>133</v>
      </c>
      <c r="E11" s="54">
        <f>SUM(F11:G11)</f>
        <v>2.81</v>
      </c>
      <c r="F11" s="54">
        <v>2.81</v>
      </c>
      <c r="G11" s="18"/>
      <c r="K11" s="75"/>
    </row>
    <row r="12" spans="1:11" ht="21.75" customHeight="1">
      <c r="A12" s="17" t="s">
        <v>184</v>
      </c>
      <c r="B12" s="41" t="s">
        <v>186</v>
      </c>
      <c r="C12" s="73" t="s">
        <v>221</v>
      </c>
      <c r="D12" s="17" t="s">
        <v>134</v>
      </c>
      <c r="E12" s="54">
        <f>SUM(F12:G12)</f>
        <v>4.04</v>
      </c>
      <c r="F12" s="54">
        <v>4.04</v>
      </c>
      <c r="G12" s="18"/>
      <c r="K12" s="75"/>
    </row>
    <row r="13" spans="1:11" ht="21.75" customHeight="1">
      <c r="A13" s="17" t="s">
        <v>184</v>
      </c>
      <c r="B13" s="41" t="s">
        <v>71</v>
      </c>
      <c r="C13" s="73" t="s">
        <v>221</v>
      </c>
      <c r="D13" s="17" t="s">
        <v>187</v>
      </c>
      <c r="E13" s="54">
        <f aca="true" t="shared" si="0" ref="E13:E24">SUM(F13:G13)</f>
        <v>12.35</v>
      </c>
      <c r="F13" s="54">
        <v>12.35</v>
      </c>
      <c r="G13" s="18"/>
      <c r="K13" s="75"/>
    </row>
    <row r="14" spans="1:11" ht="21.75" customHeight="1">
      <c r="A14" s="17" t="s">
        <v>188</v>
      </c>
      <c r="B14" s="41" t="s">
        <v>65</v>
      </c>
      <c r="C14" s="73" t="s">
        <v>221</v>
      </c>
      <c r="D14" s="17" t="s">
        <v>137</v>
      </c>
      <c r="E14" s="54">
        <f t="shared" si="0"/>
        <v>2.7</v>
      </c>
      <c r="F14" s="54"/>
      <c r="G14" s="74">
        <v>2.7</v>
      </c>
      <c r="K14" s="75"/>
    </row>
    <row r="15" spans="1:11" ht="21.75" customHeight="1">
      <c r="A15" s="17" t="s">
        <v>188</v>
      </c>
      <c r="B15" s="41" t="s">
        <v>77</v>
      </c>
      <c r="C15" s="73" t="s">
        <v>221</v>
      </c>
      <c r="D15" s="17" t="s">
        <v>141</v>
      </c>
      <c r="E15" s="54">
        <f t="shared" si="0"/>
        <v>0.09</v>
      </c>
      <c r="F15" s="54"/>
      <c r="G15" s="74">
        <v>0.09</v>
      </c>
      <c r="K15" s="75"/>
    </row>
    <row r="16" spans="1:11" ht="21.75" customHeight="1">
      <c r="A16" s="17" t="s">
        <v>188</v>
      </c>
      <c r="B16" s="41" t="s">
        <v>189</v>
      </c>
      <c r="C16" s="73" t="s">
        <v>221</v>
      </c>
      <c r="D16" s="17" t="s">
        <v>142</v>
      </c>
      <c r="E16" s="54">
        <f t="shared" si="0"/>
        <v>0.63</v>
      </c>
      <c r="F16" s="54"/>
      <c r="G16" s="74">
        <v>0.63</v>
      </c>
      <c r="K16" s="75"/>
    </row>
    <row r="17" spans="1:11" ht="21.75" customHeight="1">
      <c r="A17" s="17" t="s">
        <v>188</v>
      </c>
      <c r="B17" s="41" t="s">
        <v>190</v>
      </c>
      <c r="C17" s="73" t="s">
        <v>221</v>
      </c>
      <c r="D17" s="17" t="s">
        <v>143</v>
      </c>
      <c r="E17" s="54">
        <f t="shared" si="0"/>
        <v>0.8</v>
      </c>
      <c r="F17" s="54"/>
      <c r="G17" s="74">
        <v>0.8</v>
      </c>
      <c r="K17" s="75"/>
    </row>
    <row r="18" spans="1:11" ht="21.75" customHeight="1">
      <c r="A18" s="17" t="s">
        <v>188</v>
      </c>
      <c r="B18" s="41" t="s">
        <v>191</v>
      </c>
      <c r="C18" s="73" t="s">
        <v>221</v>
      </c>
      <c r="D18" s="17" t="s">
        <v>145</v>
      </c>
      <c r="E18" s="54">
        <f t="shared" si="0"/>
        <v>0.45</v>
      </c>
      <c r="F18" s="54"/>
      <c r="G18" s="74">
        <v>0.45</v>
      </c>
      <c r="K18" s="75"/>
    </row>
    <row r="19" spans="1:11" ht="21.75" customHeight="1">
      <c r="A19" s="17" t="s">
        <v>188</v>
      </c>
      <c r="B19" s="41" t="s">
        <v>83</v>
      </c>
      <c r="C19" s="73" t="s">
        <v>221</v>
      </c>
      <c r="D19" s="17" t="s">
        <v>146</v>
      </c>
      <c r="E19" s="54">
        <f t="shared" si="0"/>
        <v>2.7</v>
      </c>
      <c r="F19" s="54"/>
      <c r="G19" s="74">
        <v>2.7</v>
      </c>
      <c r="K19" s="75"/>
    </row>
    <row r="20" spans="1:11" ht="21.75" customHeight="1">
      <c r="A20" s="17" t="s">
        <v>188</v>
      </c>
      <c r="B20" s="41" t="s">
        <v>192</v>
      </c>
      <c r="C20" s="73" t="s">
        <v>221</v>
      </c>
      <c r="D20" s="17" t="s">
        <v>150</v>
      </c>
      <c r="E20" s="54">
        <f t="shared" si="0"/>
        <v>0.54</v>
      </c>
      <c r="F20" s="54"/>
      <c r="G20" s="74">
        <v>0.54</v>
      </c>
      <c r="K20" s="75"/>
    </row>
    <row r="21" spans="1:11" ht="21.75" customHeight="1">
      <c r="A21" s="17" t="s">
        <v>188</v>
      </c>
      <c r="B21" s="41" t="s">
        <v>193</v>
      </c>
      <c r="C21" s="73" t="s">
        <v>221</v>
      </c>
      <c r="D21" s="17" t="s">
        <v>151</v>
      </c>
      <c r="E21" s="54">
        <f t="shared" si="0"/>
        <v>0.88</v>
      </c>
      <c r="F21" s="54"/>
      <c r="G21" s="74">
        <v>0.88</v>
      </c>
      <c r="H21" s="52"/>
      <c r="K21" s="75"/>
    </row>
    <row r="22" spans="1:11" ht="21.75" customHeight="1">
      <c r="A22" s="17" t="s">
        <v>188</v>
      </c>
      <c r="B22" s="41" t="s">
        <v>194</v>
      </c>
      <c r="C22" s="73" t="s">
        <v>221</v>
      </c>
      <c r="D22" s="17" t="s">
        <v>195</v>
      </c>
      <c r="E22" s="54">
        <f t="shared" si="0"/>
        <v>0.72</v>
      </c>
      <c r="F22" s="54"/>
      <c r="G22" s="74">
        <v>0.72</v>
      </c>
      <c r="H22" s="52"/>
      <c r="K22" s="75"/>
    </row>
    <row r="23" spans="1:11" ht="21.75" customHeight="1">
      <c r="A23" s="17" t="s">
        <v>188</v>
      </c>
      <c r="B23" s="41" t="s">
        <v>196</v>
      </c>
      <c r="C23" s="73" t="s">
        <v>221</v>
      </c>
      <c r="D23" s="17" t="s">
        <v>154</v>
      </c>
      <c r="E23" s="54">
        <f t="shared" si="0"/>
        <v>1.18</v>
      </c>
      <c r="F23" s="54"/>
      <c r="G23" s="74">
        <v>1.18</v>
      </c>
      <c r="H23" s="52"/>
      <c r="K23" s="75"/>
    </row>
    <row r="24" spans="1:11" ht="21.75" customHeight="1">
      <c r="A24" s="17" t="s">
        <v>188</v>
      </c>
      <c r="B24" s="41" t="s">
        <v>63</v>
      </c>
      <c r="C24" s="73" t="s">
        <v>221</v>
      </c>
      <c r="D24" s="17" t="s">
        <v>155</v>
      </c>
      <c r="E24" s="54">
        <f t="shared" si="0"/>
        <v>2.37</v>
      </c>
      <c r="F24" s="54"/>
      <c r="G24" s="74">
        <v>2.37</v>
      </c>
      <c r="H24" s="52"/>
      <c r="K24" s="75"/>
    </row>
    <row r="25" spans="1:11" ht="21.75" customHeight="1">
      <c r="A25" s="17" t="s">
        <v>188</v>
      </c>
      <c r="B25" s="41" t="s">
        <v>197</v>
      </c>
      <c r="C25" s="73" t="s">
        <v>221</v>
      </c>
      <c r="D25" s="17" t="s">
        <v>158</v>
      </c>
      <c r="E25" s="54">
        <v>0.56</v>
      </c>
      <c r="F25" s="54"/>
      <c r="G25" s="74">
        <v>0.56</v>
      </c>
      <c r="H25" s="52"/>
      <c r="K25" s="75"/>
    </row>
    <row r="26" spans="1:11" ht="21.75" customHeight="1">
      <c r="A26" s="17" t="s">
        <v>198</v>
      </c>
      <c r="B26" s="41" t="s">
        <v>191</v>
      </c>
      <c r="C26" s="73" t="s">
        <v>221</v>
      </c>
      <c r="D26" s="17" t="s">
        <v>160</v>
      </c>
      <c r="E26" s="54">
        <f>SUM(F26:G26)</f>
        <v>22.21</v>
      </c>
      <c r="F26" s="74">
        <v>22.21</v>
      </c>
      <c r="G26" s="74"/>
      <c r="H26" s="52"/>
      <c r="K26" s="75"/>
    </row>
    <row r="27" spans="1:11" ht="21.75" customHeight="1">
      <c r="A27" s="17" t="s">
        <v>198</v>
      </c>
      <c r="B27" s="41" t="s">
        <v>83</v>
      </c>
      <c r="C27" s="73" t="s">
        <v>221</v>
      </c>
      <c r="D27" s="17" t="s">
        <v>161</v>
      </c>
      <c r="E27" s="54">
        <f>SUM(F27:G27)</f>
        <v>7.06</v>
      </c>
      <c r="F27" s="74">
        <v>7.06</v>
      </c>
      <c r="G27" s="74"/>
      <c r="H27" s="52"/>
      <c r="K27" s="75"/>
    </row>
    <row r="28" ht="21" customHeight="1"/>
  </sheetData>
  <sheetProtection/>
  <mergeCells count="8">
    <mergeCell ref="A1:C1"/>
    <mergeCell ref="E5:G5"/>
    <mergeCell ref="A8:D8"/>
    <mergeCell ref="C6:C7"/>
    <mergeCell ref="D6:D7"/>
    <mergeCell ref="E6:E7"/>
    <mergeCell ref="F6:F7"/>
    <mergeCell ref="G6:G7"/>
  </mergeCells>
  <printOptions horizontalCentered="1"/>
  <pageMargins left="0.75" right="0.75" top="0.79" bottom="0.67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10"/>
  <sheetViews>
    <sheetView zoomScalePageLayoutView="0" workbookViewId="0" topLeftCell="A1">
      <selection activeCell="E18" sqref="E18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2" width="8.00390625" style="1" customWidth="1"/>
    <col min="243" max="16384" width="6.875" style="1" customWidth="1"/>
  </cols>
  <sheetData>
    <row r="1" spans="1:3" ht="25.5" customHeight="1">
      <c r="A1" s="158"/>
      <c r="B1" s="158"/>
      <c r="C1" s="158"/>
    </row>
    <row r="2" spans="1:242" ht="19.5" customHeight="1">
      <c r="A2" s="2"/>
      <c r="B2" s="3"/>
      <c r="C2" s="3"/>
      <c r="D2" s="3"/>
      <c r="E2" s="3"/>
      <c r="F2" s="4" t="s">
        <v>199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9.5" customHeight="1">
      <c r="A3" s="121" t="s">
        <v>200</v>
      </c>
      <c r="B3" s="121"/>
      <c r="C3" s="121"/>
      <c r="D3" s="121"/>
      <c r="E3" s="121"/>
      <c r="F3" s="12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9.5" customHeight="1">
      <c r="A4" s="5"/>
      <c r="B4" s="5"/>
      <c r="C4" s="5"/>
      <c r="D4" s="5"/>
      <c r="E4" s="5"/>
      <c r="F4" s="7" t="s">
        <v>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9.5" customHeight="1">
      <c r="A5" s="56" t="s">
        <v>48</v>
      </c>
      <c r="B5" s="57"/>
      <c r="C5" s="57"/>
      <c r="D5" s="159" t="s">
        <v>49</v>
      </c>
      <c r="E5" s="160" t="s">
        <v>201</v>
      </c>
      <c r="F5" s="161" t="s">
        <v>51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</row>
    <row r="6" spans="1:242" ht="19.5" customHeight="1">
      <c r="A6" s="60" t="s">
        <v>58</v>
      </c>
      <c r="B6" s="61" t="s">
        <v>59</v>
      </c>
      <c r="C6" s="61" t="s">
        <v>60</v>
      </c>
      <c r="D6" s="159"/>
      <c r="E6" s="160"/>
      <c r="F6" s="161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</row>
    <row r="7" spans="1:242" ht="19.5" customHeight="1">
      <c r="A7" s="60">
        <v>201</v>
      </c>
      <c r="B7" s="61"/>
      <c r="C7" s="61"/>
      <c r="D7" s="58"/>
      <c r="E7" s="59"/>
      <c r="F7" s="62">
        <f>F8</f>
        <v>105.5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</row>
    <row r="8" spans="1:242" ht="19.5" customHeight="1">
      <c r="A8" s="63"/>
      <c r="B8" s="63" t="s">
        <v>63</v>
      </c>
      <c r="C8" s="63"/>
      <c r="D8" s="58"/>
      <c r="E8" s="59"/>
      <c r="F8" s="62">
        <f>SUM(F9:F10)</f>
        <v>105.5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</row>
    <row r="9" spans="1:242" ht="19.5" customHeight="1">
      <c r="A9" s="63"/>
      <c r="B9" s="63"/>
      <c r="C9" s="63" t="s">
        <v>67</v>
      </c>
      <c r="D9" s="64"/>
      <c r="E9" s="65" t="s">
        <v>202</v>
      </c>
      <c r="F9" s="66">
        <v>55.5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</row>
    <row r="10" spans="1:6" ht="19.5" customHeight="1">
      <c r="A10" s="63"/>
      <c r="B10" s="63"/>
      <c r="C10" s="63" t="s">
        <v>67</v>
      </c>
      <c r="D10" s="64"/>
      <c r="E10" s="65" t="s">
        <v>203</v>
      </c>
      <c r="F10" s="66">
        <v>50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7" sqref="B1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204</v>
      </c>
      <c r="I2" s="51"/>
    </row>
    <row r="3" spans="1:9" ht="25.5" customHeight="1">
      <c r="A3" s="121" t="s">
        <v>205</v>
      </c>
      <c r="B3" s="121"/>
      <c r="C3" s="121"/>
      <c r="D3" s="121"/>
      <c r="E3" s="121"/>
      <c r="F3" s="121"/>
      <c r="G3" s="121"/>
      <c r="H3" s="121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6</v>
      </c>
      <c r="I4" s="51"/>
    </row>
    <row r="5" spans="1:9" ht="19.5" customHeight="1">
      <c r="A5" s="124" t="s">
        <v>206</v>
      </c>
      <c r="B5" s="124" t="s">
        <v>207</v>
      </c>
      <c r="C5" s="127" t="s">
        <v>208</v>
      </c>
      <c r="D5" s="127"/>
      <c r="E5" s="127"/>
      <c r="F5" s="127"/>
      <c r="G5" s="127"/>
      <c r="H5" s="127"/>
      <c r="I5" s="51"/>
    </row>
    <row r="6" spans="1:9" ht="19.5" customHeight="1">
      <c r="A6" s="124"/>
      <c r="B6" s="124"/>
      <c r="C6" s="162" t="s">
        <v>38</v>
      </c>
      <c r="D6" s="164" t="s">
        <v>147</v>
      </c>
      <c r="E6" s="36" t="s">
        <v>209</v>
      </c>
      <c r="F6" s="37"/>
      <c r="G6" s="37"/>
      <c r="H6" s="165" t="s">
        <v>152</v>
      </c>
      <c r="I6" s="51"/>
    </row>
    <row r="7" spans="1:9" ht="33.75" customHeight="1">
      <c r="A7" s="125"/>
      <c r="B7" s="125"/>
      <c r="C7" s="163"/>
      <c r="D7" s="126"/>
      <c r="E7" s="38" t="s">
        <v>53</v>
      </c>
      <c r="F7" s="39" t="s">
        <v>210</v>
      </c>
      <c r="G7" s="40" t="s">
        <v>211</v>
      </c>
      <c r="H7" s="157"/>
      <c r="I7" s="51"/>
    </row>
    <row r="8" spans="1:9" ht="19.5" customHeight="1">
      <c r="A8" s="17"/>
      <c r="B8" s="41" t="s">
        <v>1</v>
      </c>
      <c r="C8" s="19">
        <v>0.72</v>
      </c>
      <c r="D8" s="54"/>
      <c r="E8" s="54">
        <v>0</v>
      </c>
      <c r="F8" s="54"/>
      <c r="G8" s="18">
        <v>0</v>
      </c>
      <c r="H8" s="55">
        <v>0.72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cp:lastPrinted>2017-02-14T06:52:21Z</cp:lastPrinted>
  <dcterms:created xsi:type="dcterms:W3CDTF">1996-12-17T01:32:42Z</dcterms:created>
  <dcterms:modified xsi:type="dcterms:W3CDTF">2018-03-01T03:32:08Z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