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500"/>
  </bookViews>
  <sheets>
    <sheet name="封面" sheetId="1" r:id="rId1"/>
    <sheet name="1" sheetId="2" r:id="rId2"/>
    <sheet name="1-1" sheetId="10" r:id="rId3"/>
    <sheet name="1-2" sheetId="9" r:id="rId4"/>
    <sheet name="2" sheetId="8" r:id="rId5"/>
    <sheet name="3" sheetId="7" r:id="rId6"/>
    <sheet name="3-1" sheetId="6" r:id="rId7"/>
    <sheet name="3-2" sheetId="5" r:id="rId8"/>
    <sheet name="3-3" sheetId="4" r:id="rId9"/>
    <sheet name="4" sheetId="12" r:id="rId10"/>
    <sheet name="4-1" sheetId="11" r:id="rId11"/>
    <sheet name="5" sheetId="3" r:id="rId12"/>
  </sheets>
  <definedNames>
    <definedName name="_xlnm._FilterDatabase" localSheetId="5" hidden="1">'3'!$A$8:$AK$8</definedName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calcId="125725"/>
</workbook>
</file>

<file path=xl/calcChain.xml><?xml version="1.0" encoding="utf-8"?>
<calcChain xmlns="http://schemas.openxmlformats.org/spreadsheetml/2006/main">
  <c r="E8" i="4"/>
  <c r="C8"/>
  <c r="H8" i="7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E8"/>
  <c r="AF8"/>
  <c r="AG8"/>
  <c r="AH8"/>
  <c r="AI8"/>
  <c r="AJ8"/>
  <c r="AK8"/>
  <c r="AD10"/>
  <c r="AD11"/>
  <c r="AD8" s="1"/>
  <c r="AD12"/>
  <c r="AD13"/>
  <c r="AD14"/>
  <c r="AD15"/>
  <c r="E20" i="8"/>
  <c r="P10" i="7"/>
  <c r="P11"/>
  <c r="P8" s="1"/>
  <c r="P12"/>
  <c r="P13"/>
  <c r="F13" s="1"/>
  <c r="P14"/>
  <c r="P15"/>
  <c r="G10"/>
  <c r="G11"/>
  <c r="F11" s="1"/>
  <c r="G12"/>
  <c r="F12" s="1"/>
  <c r="G13"/>
  <c r="G14"/>
  <c r="G15"/>
  <c r="F9" i="10"/>
  <c r="F10"/>
  <c r="F11"/>
  <c r="F12"/>
  <c r="F13"/>
  <c r="F14"/>
  <c r="F8"/>
  <c r="B14" i="2"/>
  <c r="B19"/>
  <c r="D14"/>
  <c r="D19"/>
  <c r="D11" i="8"/>
  <c r="D9"/>
  <c r="D10"/>
  <c r="D8"/>
  <c r="E7"/>
  <c r="F14" i="9"/>
  <c r="F9"/>
  <c r="F10"/>
  <c r="F11"/>
  <c r="F12"/>
  <c r="F13"/>
  <c r="F8"/>
  <c r="P9" i="7"/>
  <c r="G9"/>
  <c r="G8" s="1"/>
  <c r="AD9"/>
  <c r="E13" i="6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8"/>
  <c r="E9"/>
  <c r="E10"/>
  <c r="E11"/>
  <c r="E12"/>
  <c r="E7"/>
  <c r="F14" i="7"/>
  <c r="F15"/>
  <c r="F9"/>
  <c r="F8" s="1"/>
  <c r="F10"/>
  <c r="D7" i="8"/>
  <c r="D20" s="1"/>
</calcChain>
</file>

<file path=xl/sharedStrings.xml><?xml version="1.0" encoding="utf-8"?>
<sst xmlns="http://schemas.openxmlformats.org/spreadsheetml/2006/main" count="471" uniqueCount="193">
  <si>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</si>
  <si>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</si>
  <si>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</si>
  <si>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</si>
  <si>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</si>
  <si>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</si>
  <si>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</si>
  <si>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charset val="134"/>
      </rPr>
      <t>xx</t>
    </r>
    <r>
      <rPr>
        <sz val="10"/>
        <rFont val="宋体"/>
        <charset val="134"/>
      </rPr>
      <t>年预算数</t>
    </r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</si>
  <si>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</si>
  <si>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</si>
  <si>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</si>
  <si>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</si>
  <si>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</si>
  <si>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</si>
  <si>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</si>
  <si>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</si>
  <si>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</si>
  <si>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</si>
  <si>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</si>
  <si>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</si>
  <si>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</si>
  <si>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</si>
  <si>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</si>
  <si>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</si>
  <si>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</si>
  <si>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</si>
  <si>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</si>
  <si>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</si>
  <si>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</si>
  <si>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</si>
  <si>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</si>
  <si>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</si>
  <si>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</si>
  <si>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</si>
  <si>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</si>
  <si>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</si>
  <si>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</si>
  <si>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</si>
  <si>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</si>
  <si>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</si>
  <si>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</si>
  <si>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</si>
  <si>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</si>
  <si>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</si>
  <si>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</si>
  <si>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</si>
  <si>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</si>
  <si>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</si>
  <si>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</si>
  <si>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</si>
  <si>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</si>
  <si>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</si>
  <si>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</si>
  <si>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</si>
  <si>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</si>
  <si>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</si>
  <si>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</si>
  <si>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</si>
  <si>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</si>
  <si>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</si>
  <si>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</si>
  <si>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</si>
  <si>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</si>
  <si>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</si>
  <si>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</si>
  <si>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</si>
  <si>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</si>
  <si>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</si>
  <si>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</si>
  <si>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</si>
  <si>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</si>
  <si>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</si>
  <si>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</si>
  <si>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</si>
  <si>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</si>
  <si>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</si>
  <si>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</si>
  <si>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</si>
  <si>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</si>
  <si>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</si>
  <si>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办公费</t>
  </si>
  <si>
    <t>离休费</t>
  </si>
  <si>
    <t>退休费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</si>
  <si>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</si>
  <si>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</si>
  <si>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</si>
  <si>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</si>
  <si>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</si>
  <si>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</si>
  <si>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</si>
  <si>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</si>
  <si>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</si>
  <si>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</si>
  <si>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</si>
  <si>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</si>
  <si>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</si>
  <si>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</si>
  <si>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</si>
  <si>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</si>
  <si>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</si>
  <si>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</si>
  <si>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</si>
  <si>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</si>
  <si>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</si>
  <si>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</si>
  <si>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</si>
  <si>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</si>
  <si>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</si>
  <si>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</si>
  <si>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</si>
  <si>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</si>
  <si>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其他社会保障缴费</t>
  </si>
  <si>
    <t>绩效工资</t>
  </si>
  <si>
    <t>机关事业单位基本养老保险缴费</t>
  </si>
  <si>
    <t>职业年金缴费</t>
  </si>
  <si>
    <t>其他工资福利支出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</si>
  <si>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</si>
  <si>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</si>
  <si>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</si>
  <si>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</si>
  <si>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</si>
  <si>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</si>
  <si>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</si>
  <si>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工会经费</t>
  </si>
  <si>
    <t>福利费</t>
  </si>
  <si>
    <t>公务用车运行维护费</t>
  </si>
  <si>
    <t>其他商品和服务支出</t>
  </si>
  <si>
    <t>抚恤金</t>
  </si>
  <si>
    <t>生活补助</t>
  </si>
  <si>
    <t>奖励金</t>
  </si>
  <si>
    <t>住房公积金</t>
  </si>
  <si>
    <t>其他对个人和家庭的补助支出</t>
  </si>
  <si>
    <t>会议费</t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</si>
  <si>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</si>
  <si>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</si>
  <si>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</si>
  <si>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04</t>
    <phoneticPr fontId="2" type="noConversion"/>
  </si>
  <si>
    <t>07</t>
  </si>
  <si>
    <t>07</t>
    <phoneticPr fontId="2" type="noConversion"/>
  </si>
  <si>
    <t>08</t>
    <phoneticPr fontId="2" type="noConversion"/>
  </si>
  <si>
    <t>09</t>
    <phoneticPr fontId="2" type="noConversion"/>
  </si>
  <si>
    <t>99</t>
    <phoneticPr fontId="2" type="noConversion"/>
  </si>
  <si>
    <t>05</t>
    <phoneticPr fontId="2" type="noConversion"/>
  </si>
  <si>
    <t>06</t>
    <phoneticPr fontId="2" type="noConversion"/>
  </si>
  <si>
    <t>11</t>
    <phoneticPr fontId="2" type="noConversion"/>
  </si>
  <si>
    <t>15</t>
    <phoneticPr fontId="2" type="noConversion"/>
  </si>
  <si>
    <t>16</t>
  </si>
  <si>
    <t>17</t>
  </si>
  <si>
    <t>28</t>
    <phoneticPr fontId="2" type="noConversion"/>
  </si>
  <si>
    <t>29</t>
    <phoneticPr fontId="2" type="noConversion"/>
  </si>
  <si>
    <t>31</t>
    <phoneticPr fontId="2" type="noConversion"/>
  </si>
  <si>
    <t>02</t>
    <phoneticPr fontId="2" type="noConversion"/>
  </si>
  <si>
    <t>301</t>
    <phoneticPr fontId="2" type="noConversion"/>
  </si>
  <si>
    <t>绩效工资</t>
    <phoneticPr fontId="2" type="noConversion"/>
  </si>
  <si>
    <t>205</t>
    <phoneticPr fontId="2" type="noConversion"/>
  </si>
  <si>
    <r>
      <t>2</t>
    </r>
    <r>
      <rPr>
        <sz val="9"/>
        <rFont val="宋体"/>
        <charset val="134"/>
      </rPr>
      <t>08</t>
    </r>
    <phoneticPr fontId="2" type="noConversion"/>
  </si>
  <si>
    <r>
      <t>0</t>
    </r>
    <r>
      <rPr>
        <sz val="9"/>
        <rFont val="宋体"/>
        <charset val="134"/>
      </rPr>
      <t>5</t>
    </r>
    <phoneticPr fontId="2" type="noConversion"/>
  </si>
  <si>
    <r>
      <t>0</t>
    </r>
    <r>
      <rPr>
        <sz val="9"/>
        <rFont val="宋体"/>
        <charset val="134"/>
      </rPr>
      <t>1</t>
    </r>
    <phoneticPr fontId="2" type="noConversion"/>
  </si>
  <si>
    <t>培训支出</t>
  </si>
  <si>
    <t>归口管理的行政单位离退休</t>
  </si>
  <si>
    <t>机关事业单位基本养老保险缴费支出</t>
  </si>
  <si>
    <t>16</t>
    <phoneticPr fontId="2" type="noConversion"/>
  </si>
  <si>
    <r>
      <t>2</t>
    </r>
    <r>
      <rPr>
        <sz val="9"/>
        <rFont val="宋体"/>
        <charset val="134"/>
      </rPr>
      <t>21</t>
    </r>
    <phoneticPr fontId="2" type="noConversion"/>
  </si>
  <si>
    <r>
      <t>0</t>
    </r>
    <r>
      <rPr>
        <sz val="9"/>
        <rFont val="宋体"/>
        <charset val="134"/>
      </rPr>
      <t>2</t>
    </r>
    <phoneticPr fontId="2" type="noConversion"/>
  </si>
  <si>
    <r>
      <t>0</t>
    </r>
    <r>
      <rPr>
        <sz val="9"/>
        <rFont val="宋体"/>
        <charset val="134"/>
      </rPr>
      <t>1</t>
    </r>
    <phoneticPr fontId="2" type="noConversion"/>
  </si>
  <si>
    <r>
      <t>2</t>
    </r>
    <r>
      <rPr>
        <sz val="9"/>
        <rFont val="宋体"/>
        <charset val="134"/>
      </rPr>
      <t>10</t>
    </r>
    <phoneticPr fontId="2" type="noConversion"/>
  </si>
  <si>
    <t>11</t>
    <phoneticPr fontId="2" type="noConversion"/>
  </si>
  <si>
    <t>行政单位医疗</t>
  </si>
  <si>
    <t>行政运行</t>
  </si>
  <si>
    <t>一般行政管理事务</t>
  </si>
  <si>
    <t>424401</t>
    <phoneticPr fontId="2" type="noConversion"/>
  </si>
  <si>
    <r>
      <t>一</t>
    </r>
    <r>
      <rPr>
        <sz val="10"/>
        <rFont val="宋体"/>
        <charset val="134"/>
      </rPr>
      <t>、教育支出</t>
    </r>
    <phoneticPr fontId="2" type="noConversion"/>
  </si>
  <si>
    <t>二、社会保障和就业支出</t>
    <phoneticPr fontId="2" type="noConversion"/>
  </si>
  <si>
    <t>三、医疗卫生与计划生育支出</t>
    <phoneticPr fontId="2" type="noConversion"/>
  </si>
  <si>
    <t>四、住房保障支出</t>
    <phoneticPr fontId="2" type="noConversion"/>
  </si>
  <si>
    <t>……</t>
    <phoneticPr fontId="2" type="noConversion"/>
  </si>
  <si>
    <t>住房公积金</t>
    <phoneticPr fontId="2" type="noConversion"/>
  </si>
  <si>
    <t>住房公积金</t>
    <phoneticPr fontId="2" type="noConversion"/>
  </si>
  <si>
    <t xml:space="preserve">   医疗卫生与计划生育支出</t>
    <phoneticPr fontId="2" type="noConversion"/>
  </si>
  <si>
    <t xml:space="preserve">   社会保障和就业支出</t>
    <phoneticPr fontId="2" type="noConversion"/>
  </si>
  <si>
    <t xml:space="preserve">   教育支出</t>
    <phoneticPr fontId="2" type="noConversion"/>
  </si>
  <si>
    <t xml:space="preserve">   住房保障支出</t>
    <phoneticPr fontId="2" type="noConversion"/>
  </si>
  <si>
    <t>党建工作经费</t>
  </si>
  <si>
    <t>与其他红十字组织、红新月会及国际组织交流经费</t>
  </si>
  <si>
    <t>聘用人员工资</t>
  </si>
  <si>
    <t>红十字会宣传、开展社会救助募捐及相关服务工作经费</t>
  </si>
  <si>
    <t>备灾、救灾、赈灾物资采购、运输、发放、保管等费用</t>
  </si>
  <si>
    <t>艾滋病等重点疾病宣传和关爱活动</t>
  </si>
  <si>
    <t>应急卫生救护培训</t>
  </si>
  <si>
    <t>208</t>
    <phoneticPr fontId="2" type="noConversion"/>
  </si>
  <si>
    <t>2017年预算数</t>
  </si>
  <si>
    <t>江油市红十字会</t>
    <phoneticPr fontId="2" type="noConversion"/>
  </si>
  <si>
    <t>报送日期：2017年3月22日</t>
    <phoneticPr fontId="2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</si>
</sst>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84" formatCode="###0.00"/>
    <numFmt numFmtId="185" formatCode="&quot;\&quot;#,##0.00_);\(&quot;\&quot;#,##0.00\)"/>
    <numFmt numFmtId="186" formatCode="#,##0.0000"/>
    <numFmt numFmtId="187" formatCode="0.00_ "/>
  </numFmts>
  <fonts count="25"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9"/>
      <name val="Times New Roman"/>
      <family val="1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8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Times New Roman"/>
      <family val="1"/>
    </font>
    <font>
      <sz val="12"/>
      <color indexed="8"/>
      <name val="黑体"/>
      <charset val="134"/>
    </font>
    <font>
      <b/>
      <sz val="36"/>
      <name val="黑体"/>
      <charset val="134"/>
    </font>
    <font>
      <b/>
      <sz val="48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57">
    <xf numFmtId="0" fontId="0" fillId="0" borderId="0" xfId="0"/>
    <xf numFmtId="1" fontId="0" fillId="0" borderId="0" xfId="0" applyNumberFormat="1" applyFill="1"/>
    <xf numFmtId="0" fontId="2" fillId="0" borderId="0" xfId="0" applyNumberFormat="1" applyFont="1" applyFill="1"/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1" fontId="2" fillId="0" borderId="5" xfId="0" applyNumberFormat="1" applyFont="1" applyFill="1" applyBorder="1" applyAlignment="1">
      <alignment horizontal="centerContinuous" vertical="center"/>
    </xf>
    <xf numFmtId="1" fontId="2" fillId="0" borderId="6" xfId="0" applyNumberFormat="1" applyFont="1" applyFill="1" applyBorder="1" applyAlignment="1">
      <alignment horizontal="centerContinuous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184" fontId="2" fillId="0" borderId="5" xfId="0" applyNumberFormat="1" applyFont="1" applyFill="1" applyBorder="1" applyAlignment="1" applyProtection="1">
      <alignment vertical="center" wrapText="1"/>
    </xf>
    <xf numFmtId="184" fontId="2" fillId="0" borderId="9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 applyProtection="1">
      <alignment vertical="center" wrapText="1"/>
    </xf>
    <xf numFmtId="1" fontId="2" fillId="0" borderId="0" xfId="0" applyNumberFormat="1" applyFont="1" applyFill="1" applyAlignment="1" applyProtection="1">
      <alignment vertical="center" wrapText="1"/>
    </xf>
    <xf numFmtId="0" fontId="5" fillId="2" borderId="0" xfId="0" applyNumberFormat="1" applyFont="1" applyFill="1" applyAlignment="1" applyProtection="1">
      <alignment vertical="center" wrapText="1"/>
    </xf>
    <xf numFmtId="0" fontId="6" fillId="2" borderId="0" xfId="0" applyNumberFormat="1" applyFont="1" applyFill="1" applyAlignment="1" applyProtection="1">
      <alignment vertical="center" wrapText="1"/>
    </xf>
    <xf numFmtId="0" fontId="7" fillId="2" borderId="0" xfId="0" applyNumberFormat="1" applyFont="1" applyFill="1"/>
    <xf numFmtId="0" fontId="8" fillId="2" borderId="0" xfId="0" applyNumberFormat="1" applyFont="1" applyFill="1"/>
    <xf numFmtId="0" fontId="2" fillId="2" borderId="0" xfId="0" applyNumberFormat="1" applyFont="1" applyFill="1" applyAlignment="1" applyProtection="1">
      <alignment vertical="center"/>
    </xf>
    <xf numFmtId="1" fontId="0" fillId="0" borderId="0" xfId="0" applyNumberFormat="1" applyFill="1" applyBorder="1"/>
    <xf numFmtId="0" fontId="7" fillId="2" borderId="0" xfId="0" applyNumberFormat="1" applyFont="1" applyFill="1" applyBorder="1"/>
    <xf numFmtId="0" fontId="7" fillId="0" borderId="0" xfId="0" applyNumberFormat="1" applyFont="1" applyFill="1"/>
    <xf numFmtId="0" fontId="2" fillId="0" borderId="0" xfId="0" applyNumberFormat="1" applyFont="1" applyFill="1" applyAlignment="1" applyProtection="1">
      <alignment vertical="center" wrapText="1"/>
    </xf>
    <xf numFmtId="1" fontId="1" fillId="0" borderId="0" xfId="0" applyNumberFormat="1" applyFont="1" applyFill="1"/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/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0" fontId="9" fillId="0" borderId="5" xfId="0" applyNumberFormat="1" applyFont="1" applyFill="1" applyBorder="1"/>
    <xf numFmtId="0" fontId="10" fillId="0" borderId="5" xfId="0" applyNumberFormat="1" applyFont="1" applyFill="1" applyBorder="1" applyAlignment="1">
      <alignment horizontal="centerContinuous" vertical="center"/>
    </xf>
    <xf numFmtId="1" fontId="11" fillId="0" borderId="5" xfId="0" applyNumberFormat="1" applyFont="1" applyFill="1" applyBorder="1"/>
    <xf numFmtId="0" fontId="10" fillId="0" borderId="5" xfId="0" applyNumberFormat="1" applyFont="1" applyFill="1" applyBorder="1"/>
    <xf numFmtId="0" fontId="9" fillId="0" borderId="5" xfId="0" applyNumberFormat="1" applyFont="1" applyFill="1" applyBorder="1" applyAlignment="1">
      <alignment horizontal="centerContinuous" vertical="center"/>
    </xf>
    <xf numFmtId="0" fontId="12" fillId="0" borderId="5" xfId="0" applyNumberFormat="1" applyFont="1" applyFill="1" applyBorder="1" applyAlignment="1">
      <alignment horizontal="centerContinuous" vertical="center"/>
    </xf>
    <xf numFmtId="1" fontId="11" fillId="0" borderId="5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/>
    <xf numFmtId="184" fontId="2" fillId="0" borderId="6" xfId="0" applyNumberFormat="1" applyFont="1" applyFill="1" applyBorder="1" applyAlignment="1" applyProtection="1">
      <alignment vertical="center" wrapText="1"/>
    </xf>
    <xf numFmtId="184" fontId="2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84" fontId="2" fillId="0" borderId="2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Continuous" vertical="center"/>
    </xf>
    <xf numFmtId="49" fontId="2" fillId="0" borderId="9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/>
    <xf numFmtId="0" fontId="2" fillId="0" borderId="6" xfId="0" applyNumberFormat="1" applyFont="1" applyFill="1" applyBorder="1" applyAlignment="1">
      <alignment horizontal="centerContinuous" vertical="center"/>
    </xf>
    <xf numFmtId="1" fontId="0" fillId="0" borderId="5" xfId="0" applyNumberFormat="1" applyFill="1" applyBorder="1"/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>
      <alignment vertical="center"/>
    </xf>
    <xf numFmtId="184" fontId="4" fillId="0" borderId="7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 wrapText="1"/>
    </xf>
    <xf numFmtId="184" fontId="4" fillId="0" borderId="8" xfId="0" applyNumberFormat="1" applyFont="1" applyFill="1" applyBorder="1" applyAlignment="1" applyProtection="1">
      <alignment vertical="center" wrapText="1"/>
    </xf>
    <xf numFmtId="184" fontId="4" fillId="0" borderId="5" xfId="0" applyNumberFormat="1" applyFont="1" applyFill="1" applyBorder="1" applyAlignment="1" applyProtection="1">
      <alignment vertical="center" wrapText="1"/>
    </xf>
    <xf numFmtId="184" fontId="4" fillId="0" borderId="3" xfId="0" applyNumberFormat="1" applyFont="1" applyFill="1" applyBorder="1" applyAlignment="1" applyProtection="1">
      <alignment vertical="center" wrapText="1"/>
    </xf>
    <xf numFmtId="1" fontId="4" fillId="0" borderId="5" xfId="0" applyNumberFormat="1" applyFont="1" applyFill="1" applyBorder="1" applyAlignment="1">
      <alignment vertical="center"/>
    </xf>
    <xf numFmtId="184" fontId="4" fillId="0" borderId="2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184" fontId="4" fillId="0" borderId="5" xfId="0" applyNumberFormat="1" applyFont="1" applyFill="1" applyBorder="1" applyAlignment="1">
      <alignment vertical="center" wrapText="1"/>
    </xf>
    <xf numFmtId="184" fontId="4" fillId="0" borderId="6" xfId="0" applyNumberFormat="1" applyFont="1" applyFill="1" applyBorder="1" applyAlignment="1" applyProtection="1">
      <alignment vertical="center" wrapText="1"/>
    </xf>
    <xf numFmtId="184" fontId="4" fillId="0" borderId="5" xfId="0" applyNumberFormat="1" applyFont="1" applyFill="1" applyBorder="1" applyAlignment="1">
      <alignment horizontal="right" vertical="center" wrapText="1"/>
    </xf>
    <xf numFmtId="184" fontId="4" fillId="0" borderId="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/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/>
    <xf numFmtId="1" fontId="0" fillId="0" borderId="0" xfId="0" applyNumberFormat="1" applyFont="1" applyFill="1" applyAlignment="1">
      <alignment wrapText="1"/>
    </xf>
    <xf numFmtId="0" fontId="4" fillId="2" borderId="0" xfId="0" applyNumberFormat="1" applyFont="1" applyFill="1"/>
    <xf numFmtId="0" fontId="4" fillId="2" borderId="0" xfId="0" applyNumberFormat="1" applyFont="1" applyFill="1" applyAlignment="1"/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right" vertical="center"/>
    </xf>
    <xf numFmtId="1" fontId="0" fillId="0" borderId="5" xfId="0" applyNumberFormat="1" applyFill="1" applyBorder="1" applyAlignment="1">
      <alignment horizontal="centerContinuous" vertical="center"/>
    </xf>
    <xf numFmtId="0" fontId="14" fillId="2" borderId="0" xfId="0" applyNumberFormat="1" applyFont="1" applyFill="1"/>
    <xf numFmtId="0" fontId="2" fillId="2" borderId="0" xfId="0" applyNumberFormat="1" applyFont="1" applyFill="1" applyAlignment="1" applyProtection="1">
      <alignment horizontal="right" vertical="center"/>
    </xf>
    <xf numFmtId="1" fontId="13" fillId="0" borderId="0" xfId="0" applyNumberFormat="1" applyFont="1" applyFill="1" applyAlignment="1">
      <alignment vertical="center"/>
    </xf>
    <xf numFmtId="4" fontId="4" fillId="0" borderId="5" xfId="0" applyNumberFormat="1" applyFont="1" applyFill="1" applyBorder="1" applyAlignment="1" applyProtection="1">
      <alignment horizontal="center" vertical="center"/>
    </xf>
    <xf numFmtId="1" fontId="16" fillId="0" borderId="0" xfId="0" applyNumberFormat="1" applyFont="1" applyFill="1"/>
    <xf numFmtId="1" fontId="17" fillId="0" borderId="0" xfId="0" applyNumberFormat="1" applyFont="1" applyFill="1"/>
    <xf numFmtId="186" fontId="18" fillId="0" borderId="0" xfId="0" applyNumberFormat="1" applyFont="1" applyFill="1" applyAlignment="1" applyProtection="1">
      <alignment horizontal="center" vertical="top"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1" fontId="0" fillId="0" borderId="0" xfId="0" applyNumberFormat="1" applyFill="1" applyAlignment="1">
      <alignment horizontal="center"/>
    </xf>
    <xf numFmtId="49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3" fontId="4" fillId="0" borderId="5" xfId="1" applyFont="1" applyFill="1" applyBorder="1" applyAlignment="1">
      <alignment horizontal="left" vertical="center" wrapText="1"/>
    </xf>
    <xf numFmtId="43" fontId="4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87" fontId="6" fillId="0" borderId="5" xfId="1" applyNumberFormat="1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 applyProtection="1">
      <alignment vertical="center" wrapText="1"/>
    </xf>
    <xf numFmtId="2" fontId="4" fillId="0" borderId="5" xfId="0" applyNumberFormat="1" applyFont="1" applyFill="1" applyBorder="1" applyAlignment="1" applyProtection="1">
      <alignment vertical="center" wrapText="1"/>
    </xf>
    <xf numFmtId="0" fontId="24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85" fontId="2" fillId="0" borderId="5" xfId="0" applyNumberFormat="1" applyFont="1" applyFill="1" applyBorder="1" applyAlignment="1" applyProtection="1">
      <alignment horizontal="center" vertical="center" wrapText="1"/>
    </xf>
    <xf numFmtId="185" fontId="2" fillId="0" borderId="7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Alignment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Alignment="1">
      <alignment horizontal="left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 shrinkToFit="1"/>
    </xf>
    <xf numFmtId="0" fontId="21" fillId="3" borderId="14" xfId="0" applyFont="1" applyFill="1" applyBorder="1" applyAlignment="1">
      <alignment horizontal="center" vertical="center" wrapText="1" shrinkToFit="1"/>
    </xf>
    <xf numFmtId="0" fontId="21" fillId="3" borderId="15" xfId="0" applyFont="1" applyFill="1" applyBorder="1" applyAlignment="1">
      <alignment horizontal="center" vertical="center" shrinkToFit="1"/>
    </xf>
    <xf numFmtId="0" fontId="22" fillId="3" borderId="15" xfId="0" applyFont="1" applyFill="1" applyBorder="1" applyAlignment="1">
      <alignment horizontal="center" vertical="center" shrinkToFit="1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Alignment="1">
      <alignment horizontal="left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>
      <selection activeCell="C4" sqref="C4"/>
    </sheetView>
  </sheetViews>
  <sheetFormatPr defaultColWidth="6.875" defaultRowHeight="14.25"/>
  <cols>
    <col min="1" max="1" width="122.875" style="1" customWidth="1"/>
    <col min="2" max="16384" width="6.875" style="1"/>
  </cols>
  <sheetData>
    <row r="1" spans="1:1" ht="20.100000000000001" customHeight="1">
      <c r="A1" s="100"/>
    </row>
    <row r="3" spans="1:1" ht="63.75" customHeight="1">
      <c r="A3" s="101" t="s">
        <v>191</v>
      </c>
    </row>
    <row r="4" spans="1:1" ht="107.25" customHeight="1">
      <c r="A4" s="102" t="s">
        <v>0</v>
      </c>
    </row>
    <row r="5" spans="1:1" ht="409.5" hidden="1" customHeight="1">
      <c r="A5" s="103">
        <v>3.637978807091713E-12</v>
      </c>
    </row>
    <row r="6" spans="1:1" ht="22.5">
      <c r="A6" s="104"/>
    </row>
    <row r="7" spans="1:1" ht="78" customHeight="1"/>
    <row r="8" spans="1:1" ht="82.5" customHeight="1">
      <c r="A8" s="105" t="s">
        <v>192</v>
      </c>
    </row>
  </sheetData>
  <phoneticPr fontId="2" type="noConversion"/>
  <printOptions horizontalCentered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>
      <selection activeCell="A8" sqref="A8"/>
    </sheetView>
  </sheetViews>
  <sheetFormatPr defaultColWidth="6.875" defaultRowHeight="12.75" customHeight="1"/>
  <cols>
    <col min="1" max="3" width="4.25" style="1" customWidth="1"/>
    <col min="4" max="4" width="12.75" style="1" customWidth="1"/>
    <col min="5" max="5" width="69.25" style="1" customWidth="1"/>
    <col min="6" max="8" width="13.625" style="1" customWidth="1"/>
    <col min="9" max="245" width="8" style="1" customWidth="1"/>
    <col min="246" max="16384" width="6.875" style="1"/>
  </cols>
  <sheetData>
    <row r="1" spans="1:245" ht="25.9" customHeight="1">
      <c r="A1" s="150"/>
      <c r="B1" s="150"/>
      <c r="C1" s="150"/>
    </row>
    <row r="2" spans="1:245" ht="20.100000000000001" customHeight="1">
      <c r="A2" s="2"/>
      <c r="B2" s="3"/>
      <c r="C2" s="3"/>
      <c r="D2" s="3"/>
      <c r="E2" s="3"/>
      <c r="F2" s="3"/>
      <c r="G2" s="3"/>
      <c r="H2" s="4" t="s">
        <v>102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20.100000000000001" customHeight="1">
      <c r="A3" s="119" t="s">
        <v>103</v>
      </c>
      <c r="B3" s="119"/>
      <c r="C3" s="119"/>
      <c r="D3" s="119"/>
      <c r="E3" s="119"/>
      <c r="F3" s="119"/>
      <c r="G3" s="119"/>
      <c r="H3" s="119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20.100000000000001" customHeight="1">
      <c r="A4" s="5" t="s">
        <v>104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20.100000000000001" customHeight="1">
      <c r="A5" s="8" t="s">
        <v>27</v>
      </c>
      <c r="B5" s="8"/>
      <c r="C5" s="8"/>
      <c r="D5" s="9"/>
      <c r="E5" s="10"/>
      <c r="F5" s="125" t="s">
        <v>105</v>
      </c>
      <c r="G5" s="125"/>
      <c r="H5" s="12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20.100000000000001" customHeight="1">
      <c r="A6" s="11" t="s">
        <v>38</v>
      </c>
      <c r="B6" s="12"/>
      <c r="C6" s="13"/>
      <c r="D6" s="151" t="s">
        <v>39</v>
      </c>
      <c r="E6" s="122" t="s">
        <v>57</v>
      </c>
      <c r="F6" s="121" t="s">
        <v>28</v>
      </c>
      <c r="G6" s="121" t="s">
        <v>53</v>
      </c>
      <c r="H6" s="125" t="s">
        <v>54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20.100000000000001" customHeight="1">
      <c r="A7" s="14" t="s">
        <v>48</v>
      </c>
      <c r="B7" s="15" t="s">
        <v>49</v>
      </c>
      <c r="C7" s="16" t="s">
        <v>50</v>
      </c>
      <c r="D7" s="156"/>
      <c r="E7" s="123"/>
      <c r="F7" s="124"/>
      <c r="G7" s="124"/>
      <c r="H7" s="126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0.100000000000001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0.100000000000001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0.100000000000001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20.100000000000001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20.100000000000001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20.100000000000001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20.100000000000001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20.100000000000001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20.100000000000001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20.100000000000001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20.100000000000001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20.100000000000001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20.100000000000001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20.100000000000001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20.100000000000001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20.100000000000001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20.100000000000001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20.100000000000001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20.100000000000001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20.100000000000001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20.100000000000001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20.100000000000001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20.100000000000001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20.100000000000001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20.100000000000001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20.100000000000001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20.100000000000001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20.100000000000001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honeticPr fontId="2" type="noConversion"/>
  <printOptions horizontalCentered="1"/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8" sqref="A8"/>
    </sheetView>
  </sheetViews>
  <sheetFormatPr defaultColWidth="6.875" defaultRowHeight="12.75" customHeight="1"/>
  <cols>
    <col min="1" max="1" width="13.75" style="1" customWidth="1"/>
    <col min="2" max="2" width="32" style="1" customWidth="1"/>
    <col min="3" max="4" width="13.5" style="1" customWidth="1"/>
    <col min="5" max="7" width="14" style="1" customWidth="1"/>
    <col min="8" max="8" width="13.5" style="1" customWidth="1"/>
    <col min="9" max="9" width="6.5" style="1" customWidth="1"/>
    <col min="10" max="16384" width="6.875" style="1"/>
  </cols>
  <sheetData>
    <row r="1" spans="1:9" ht="22.9" customHeight="1">
      <c r="A1" s="31"/>
    </row>
    <row r="2" spans="1:9" ht="20.100000000000001" customHeight="1">
      <c r="A2" s="32"/>
      <c r="B2" s="32"/>
      <c r="C2" s="32"/>
      <c r="D2" s="32"/>
      <c r="E2" s="33"/>
      <c r="F2" s="32"/>
      <c r="G2" s="32"/>
      <c r="H2" s="34" t="s">
        <v>106</v>
      </c>
      <c r="I2" s="51"/>
    </row>
    <row r="3" spans="1:9" ht="25.5" customHeight="1">
      <c r="A3" s="119" t="s">
        <v>107</v>
      </c>
      <c r="B3" s="119"/>
      <c r="C3" s="119"/>
      <c r="D3" s="119"/>
      <c r="E3" s="119"/>
      <c r="F3" s="119"/>
      <c r="G3" s="119"/>
      <c r="H3" s="119"/>
      <c r="I3" s="51"/>
    </row>
    <row r="4" spans="1:9" ht="20.100000000000001" customHeight="1">
      <c r="A4" s="6" t="s">
        <v>104</v>
      </c>
      <c r="B4" s="35"/>
      <c r="C4" s="35"/>
      <c r="D4" s="35"/>
      <c r="E4" s="35"/>
      <c r="F4" s="35"/>
      <c r="G4" s="35"/>
      <c r="H4" s="7" t="s">
        <v>3</v>
      </c>
      <c r="I4" s="51"/>
    </row>
    <row r="5" spans="1:9" ht="20.100000000000001" customHeight="1">
      <c r="A5" s="122" t="s">
        <v>94</v>
      </c>
      <c r="B5" s="122" t="s">
        <v>95</v>
      </c>
      <c r="C5" s="125" t="s">
        <v>96</v>
      </c>
      <c r="D5" s="125"/>
      <c r="E5" s="125"/>
      <c r="F5" s="125"/>
      <c r="G5" s="125"/>
      <c r="H5" s="125"/>
      <c r="I5" s="51"/>
    </row>
    <row r="6" spans="1:9" ht="20.100000000000001" customHeight="1">
      <c r="A6" s="122"/>
      <c r="B6" s="122"/>
      <c r="C6" s="152" t="s">
        <v>28</v>
      </c>
      <c r="D6" s="154" t="s">
        <v>97</v>
      </c>
      <c r="E6" s="36" t="s">
        <v>98</v>
      </c>
      <c r="F6" s="37"/>
      <c r="G6" s="37"/>
      <c r="H6" s="155" t="s">
        <v>99</v>
      </c>
      <c r="I6" s="51"/>
    </row>
    <row r="7" spans="1:9" ht="33.75" customHeight="1">
      <c r="A7" s="123"/>
      <c r="B7" s="123"/>
      <c r="C7" s="153"/>
      <c r="D7" s="124"/>
      <c r="E7" s="38" t="s">
        <v>43</v>
      </c>
      <c r="F7" s="39" t="s">
        <v>100</v>
      </c>
      <c r="G7" s="40" t="s">
        <v>101</v>
      </c>
      <c r="H7" s="147"/>
      <c r="I7" s="51"/>
    </row>
    <row r="8" spans="1:9" ht="20.100000000000001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20.100000000000001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20.100000000000001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20.100000000000001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20.100000000000001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20.100000000000001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20.100000000000001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20.100000000000001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20.100000000000001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20.100000000000001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20.100000000000001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20.100000000000001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20.100000000000001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20.100000000000001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20.100000000000001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20.100000000000001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20.100000000000001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20.100000000000001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20.100000000000001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20.100000000000001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20.100000000000001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20.100000000000001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20.100000000000001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20.100000000000001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mergeCells count="7">
    <mergeCell ref="A3:H3"/>
    <mergeCell ref="C5:H5"/>
    <mergeCell ref="A5:A7"/>
    <mergeCell ref="B5:B7"/>
    <mergeCell ref="C6:C7"/>
    <mergeCell ref="D6:D7"/>
    <mergeCell ref="H6:H7"/>
  </mergeCells>
  <phoneticPr fontId="2" type="noConversion"/>
  <printOptions horizontalCentered="1"/>
  <pageMargins left="0.75" right="0.75" top="0.83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" style="1" customWidth="1"/>
    <col min="5" max="5" width="69.25" style="1" customWidth="1"/>
    <col min="6" max="8" width="14.75" style="1" customWidth="1"/>
    <col min="9" max="245" width="8" style="1" customWidth="1"/>
    <col min="246" max="16384" width="6.875" style="1"/>
  </cols>
  <sheetData>
    <row r="1" spans="1:245" ht="19.899999999999999" customHeight="1">
      <c r="A1" s="150"/>
      <c r="B1" s="150"/>
      <c r="C1" s="150"/>
    </row>
    <row r="2" spans="1:245" ht="20.100000000000001" customHeight="1">
      <c r="A2" s="2"/>
      <c r="B2" s="3"/>
      <c r="C2" s="3"/>
      <c r="D2" s="3"/>
      <c r="E2" s="3"/>
      <c r="F2" s="3"/>
      <c r="G2" s="3"/>
      <c r="H2" s="4" t="s">
        <v>108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20.100000000000001" customHeight="1">
      <c r="A3" s="119" t="s">
        <v>109</v>
      </c>
      <c r="B3" s="119"/>
      <c r="C3" s="119"/>
      <c r="D3" s="119"/>
      <c r="E3" s="119"/>
      <c r="F3" s="119"/>
      <c r="G3" s="119"/>
      <c r="H3" s="119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20.100000000000001" customHeight="1">
      <c r="A4" s="5" t="s">
        <v>104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20.100000000000001" customHeight="1">
      <c r="A5" s="8" t="s">
        <v>27</v>
      </c>
      <c r="B5" s="8"/>
      <c r="C5" s="8"/>
      <c r="D5" s="9"/>
      <c r="E5" s="10"/>
      <c r="F5" s="125" t="s">
        <v>110</v>
      </c>
      <c r="G5" s="125"/>
      <c r="H5" s="12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20.100000000000001" customHeight="1">
      <c r="A6" s="11" t="s">
        <v>38</v>
      </c>
      <c r="B6" s="12"/>
      <c r="C6" s="13"/>
      <c r="D6" s="151" t="s">
        <v>39</v>
      </c>
      <c r="E6" s="122" t="s">
        <v>57</v>
      </c>
      <c r="F6" s="121" t="s">
        <v>28</v>
      </c>
      <c r="G6" s="121" t="s">
        <v>53</v>
      </c>
      <c r="H6" s="125" t="s">
        <v>54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20.100000000000001" customHeight="1">
      <c r="A7" s="14" t="s">
        <v>48</v>
      </c>
      <c r="B7" s="15" t="s">
        <v>49</v>
      </c>
      <c r="C7" s="16" t="s">
        <v>50</v>
      </c>
      <c r="D7" s="156"/>
      <c r="E7" s="123"/>
      <c r="F7" s="124"/>
      <c r="G7" s="124"/>
      <c r="H7" s="126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.6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.6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.6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.6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.6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.6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.6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.6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.6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.6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.6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.6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.6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.6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.6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.6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.6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20.100000000000001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20.100000000000001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20.100000000000001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20.100000000000001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20.100000000000001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20.100000000000001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20.100000000000001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20.100000000000001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20.100000000000001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20.100000000000001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20.100000000000001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20.100000000000001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20.100000000000001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20.100000000000001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20.100000000000001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20.100000000000001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20.100000000000001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20.100000000000001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20.100000000000001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20.100000000000001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20.100000000000001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20.100000000000001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20.100000000000001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20.100000000000001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20.100000000000001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honeticPr fontId="2" type="noConversion"/>
  <printOptions horizontalCentered="1"/>
  <pageMargins left="0.75" right="0.75" top="0.83" bottom="0.67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>
      <selection activeCell="E9" sqref="E9"/>
    </sheetView>
  </sheetViews>
  <sheetFormatPr defaultColWidth="6.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" style="1"/>
  </cols>
  <sheetData>
    <row r="1" spans="1:31" ht="20.25" customHeight="1">
      <c r="A1" s="97"/>
    </row>
    <row r="2" spans="1:31" ht="20.25" customHeight="1">
      <c r="A2" s="64"/>
      <c r="B2" s="64"/>
      <c r="C2" s="64"/>
      <c r="D2" s="34" t="s">
        <v>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20.25" customHeight="1">
      <c r="A3" s="119" t="s">
        <v>2</v>
      </c>
      <c r="B3" s="119"/>
      <c r="C3" s="119"/>
      <c r="D3" s="119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ht="20.25" customHeight="1">
      <c r="A4" s="65"/>
      <c r="B4" s="65"/>
      <c r="C4" s="32"/>
      <c r="D4" s="7" t="s">
        <v>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25.9" customHeight="1">
      <c r="A5" s="66" t="s">
        <v>4</v>
      </c>
      <c r="B5" s="66"/>
      <c r="C5" s="66" t="s">
        <v>5</v>
      </c>
      <c r="D5" s="6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25.9" customHeight="1">
      <c r="A6" s="80" t="s">
        <v>6</v>
      </c>
      <c r="B6" s="80" t="s">
        <v>190</v>
      </c>
      <c r="C6" s="80" t="s">
        <v>6</v>
      </c>
      <c r="D6" s="98" t="s">
        <v>190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25.9" customHeight="1">
      <c r="A7" s="79" t="s">
        <v>8</v>
      </c>
      <c r="B7" s="75">
        <v>72.42</v>
      </c>
      <c r="C7" s="75" t="s">
        <v>171</v>
      </c>
      <c r="D7" s="112">
        <v>0.31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25.9" customHeight="1">
      <c r="A8" s="79" t="s">
        <v>9</v>
      </c>
      <c r="B8" s="75">
        <v>0</v>
      </c>
      <c r="C8" s="75" t="s">
        <v>172</v>
      </c>
      <c r="D8" s="112">
        <v>68.45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25.9" customHeight="1">
      <c r="A9" s="79" t="s">
        <v>10</v>
      </c>
      <c r="B9" s="75">
        <v>0</v>
      </c>
      <c r="C9" s="75" t="s">
        <v>173</v>
      </c>
      <c r="D9" s="112">
        <v>1.22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25.9" customHeight="1">
      <c r="A10" s="79" t="s">
        <v>11</v>
      </c>
      <c r="B10" s="75">
        <v>0</v>
      </c>
      <c r="C10" s="75" t="s">
        <v>174</v>
      </c>
      <c r="D10" s="112">
        <v>2.44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25.9" customHeight="1">
      <c r="A11" s="79" t="s">
        <v>12</v>
      </c>
      <c r="B11" s="75">
        <v>0</v>
      </c>
      <c r="C11" s="79" t="s">
        <v>14</v>
      </c>
      <c r="D11" s="75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25.9" customHeight="1">
      <c r="A12" s="79" t="s">
        <v>13</v>
      </c>
      <c r="B12" s="75">
        <v>0</v>
      </c>
      <c r="C12" s="79" t="s">
        <v>175</v>
      </c>
      <c r="D12" s="75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25.9" customHeight="1">
      <c r="A13" s="79"/>
      <c r="B13" s="75"/>
      <c r="C13" s="79"/>
      <c r="D13" s="81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ht="25.9" customHeight="1">
      <c r="A14" s="80" t="s">
        <v>15</v>
      </c>
      <c r="B14" s="81">
        <f>SUM(B7:B13)</f>
        <v>72.42</v>
      </c>
      <c r="C14" s="80" t="s">
        <v>16</v>
      </c>
      <c r="D14" s="81">
        <f>SUM(D7:D13)</f>
        <v>72.42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25.9" customHeight="1">
      <c r="A15" s="79" t="s">
        <v>17</v>
      </c>
      <c r="B15" s="75"/>
      <c r="C15" s="79" t="s">
        <v>18</v>
      </c>
      <c r="D15" s="75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25.9" customHeight="1">
      <c r="A16" s="79" t="s">
        <v>19</v>
      </c>
      <c r="B16" s="75"/>
      <c r="C16" s="79" t="s">
        <v>20</v>
      </c>
      <c r="D16" s="75"/>
      <c r="E16" s="88"/>
      <c r="F16" s="88"/>
      <c r="G16" s="99" t="s">
        <v>21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25.9" customHeight="1">
      <c r="A17" s="79"/>
      <c r="B17" s="75"/>
      <c r="C17" s="79" t="s">
        <v>22</v>
      </c>
      <c r="D17" s="75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25.9" customHeight="1">
      <c r="A18" s="79"/>
      <c r="B18" s="83"/>
      <c r="C18" s="79"/>
      <c r="D18" s="81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25.9" customHeight="1">
      <c r="A19" s="80" t="s">
        <v>23</v>
      </c>
      <c r="B19" s="81">
        <f>SUM(B14:B16)</f>
        <v>72.42</v>
      </c>
      <c r="C19" s="80" t="s">
        <v>24</v>
      </c>
      <c r="D19" s="81">
        <f>SUM(D14:D15,D17)</f>
        <v>72.42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20.25" customHeight="1">
      <c r="A20" s="85"/>
      <c r="B20" s="86"/>
      <c r="C20" s="8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</sheetData>
  <mergeCells count="1">
    <mergeCell ref="A3:D3"/>
  </mergeCells>
  <phoneticPr fontId="2" type="noConversion"/>
  <printOptions horizontalCentered="1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selection activeCell="H8" sqref="H8:H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" style="1" customWidth="1"/>
    <col min="6" max="10" width="10" style="1" customWidth="1"/>
    <col min="11" max="14" width="9.125" style="1" customWidth="1"/>
    <col min="15" max="15" width="10.375" style="1" customWidth="1"/>
    <col min="16" max="17" width="8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/>
  </cols>
  <sheetData>
    <row r="1" spans="1:20" ht="27" customHeight="1">
      <c r="A1" s="120"/>
      <c r="B1" s="120"/>
      <c r="C1" s="120"/>
      <c r="D1" s="120"/>
    </row>
    <row r="2" spans="1:20" ht="20.10000000000000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5"/>
      <c r="T2" s="96" t="s">
        <v>25</v>
      </c>
    </row>
    <row r="3" spans="1:20" ht="20.100000000000001" customHeight="1">
      <c r="A3" s="119" t="s">
        <v>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20.100000000000001" customHeight="1">
      <c r="A4" s="5"/>
      <c r="B4" s="5"/>
      <c r="C4" s="5"/>
      <c r="D4" s="5"/>
      <c r="E4" s="5"/>
      <c r="F4" s="35"/>
      <c r="G4" s="35"/>
      <c r="H4" s="35"/>
      <c r="I4" s="35"/>
      <c r="J4" s="60"/>
      <c r="K4" s="60"/>
      <c r="L4" s="60"/>
      <c r="M4" s="60"/>
      <c r="N4" s="60"/>
      <c r="O4" s="60"/>
      <c r="P4" s="60"/>
      <c r="Q4" s="60"/>
      <c r="R4" s="60"/>
      <c r="S4" s="24"/>
      <c r="T4" s="7" t="s">
        <v>3</v>
      </c>
    </row>
    <row r="5" spans="1:20" ht="20.100000000000001" customHeight="1">
      <c r="A5" s="8" t="s">
        <v>27</v>
      </c>
      <c r="B5" s="8"/>
      <c r="C5" s="8"/>
      <c r="D5" s="9"/>
      <c r="E5" s="10"/>
      <c r="F5" s="121" t="s">
        <v>28</v>
      </c>
      <c r="G5" s="125" t="s">
        <v>29</v>
      </c>
      <c r="H5" s="121" t="s">
        <v>30</v>
      </c>
      <c r="I5" s="121" t="s">
        <v>31</v>
      </c>
      <c r="J5" s="121" t="s">
        <v>32</v>
      </c>
      <c r="K5" s="121" t="s">
        <v>33</v>
      </c>
      <c r="L5" s="121"/>
      <c r="M5" s="129" t="s">
        <v>34</v>
      </c>
      <c r="N5" s="12" t="s">
        <v>35</v>
      </c>
      <c r="O5" s="94"/>
      <c r="P5" s="94"/>
      <c r="Q5" s="94"/>
      <c r="R5" s="94"/>
      <c r="S5" s="121" t="s">
        <v>36</v>
      </c>
      <c r="T5" s="121" t="s">
        <v>37</v>
      </c>
    </row>
    <row r="6" spans="1:20" ht="20.100000000000001" customHeight="1">
      <c r="A6" s="11" t="s">
        <v>38</v>
      </c>
      <c r="B6" s="11"/>
      <c r="C6" s="61"/>
      <c r="D6" s="122" t="s">
        <v>39</v>
      </c>
      <c r="E6" s="122" t="s">
        <v>40</v>
      </c>
      <c r="F6" s="121"/>
      <c r="G6" s="125"/>
      <c r="H6" s="121"/>
      <c r="I6" s="121"/>
      <c r="J6" s="121"/>
      <c r="K6" s="127" t="s">
        <v>41</v>
      </c>
      <c r="L6" s="121" t="s">
        <v>42</v>
      </c>
      <c r="M6" s="129"/>
      <c r="N6" s="121" t="s">
        <v>43</v>
      </c>
      <c r="O6" s="121" t="s">
        <v>44</v>
      </c>
      <c r="P6" s="121" t="s">
        <v>45</v>
      </c>
      <c r="Q6" s="121" t="s">
        <v>46</v>
      </c>
      <c r="R6" s="121" t="s">
        <v>47</v>
      </c>
      <c r="S6" s="121"/>
      <c r="T6" s="121"/>
    </row>
    <row r="7" spans="1:20" ht="30.75" customHeight="1">
      <c r="A7" s="15" t="s">
        <v>48</v>
      </c>
      <c r="B7" s="14" t="s">
        <v>49</v>
      </c>
      <c r="C7" s="16" t="s">
        <v>50</v>
      </c>
      <c r="D7" s="123"/>
      <c r="E7" s="123"/>
      <c r="F7" s="124"/>
      <c r="G7" s="126"/>
      <c r="H7" s="124"/>
      <c r="I7" s="124"/>
      <c r="J7" s="124"/>
      <c r="K7" s="128"/>
      <c r="L7" s="124"/>
      <c r="M7" s="130"/>
      <c r="N7" s="124"/>
      <c r="O7" s="124"/>
      <c r="P7" s="124"/>
      <c r="Q7" s="124"/>
      <c r="R7" s="124"/>
      <c r="S7" s="124"/>
      <c r="T7" s="124"/>
    </row>
    <row r="8" spans="1:20" ht="23.45" customHeight="1">
      <c r="A8" s="109" t="s">
        <v>154</v>
      </c>
      <c r="B8" s="109" t="s">
        <v>139</v>
      </c>
      <c r="C8" s="109" t="s">
        <v>135</v>
      </c>
      <c r="D8" s="17" t="s">
        <v>170</v>
      </c>
      <c r="E8" s="110" t="s">
        <v>158</v>
      </c>
      <c r="F8" s="54">
        <f>SUM(G8:K8,M8,N8)</f>
        <v>0.31</v>
      </c>
      <c r="G8" s="54"/>
      <c r="H8" s="54">
        <v>0.31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45" customHeight="1">
      <c r="A9" s="17" t="s">
        <v>155</v>
      </c>
      <c r="B9" s="17" t="s">
        <v>156</v>
      </c>
      <c r="C9" s="17" t="s">
        <v>157</v>
      </c>
      <c r="D9" s="17">
        <v>424401</v>
      </c>
      <c r="E9" s="110" t="s">
        <v>159</v>
      </c>
      <c r="F9" s="54">
        <f t="shared" ref="F9:F14" si="0">SUM(G9:K9,M9,N9)</f>
        <v>0.87</v>
      </c>
      <c r="G9" s="54"/>
      <c r="H9" s="54">
        <v>0.87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45" customHeight="1">
      <c r="A10" s="17" t="s">
        <v>155</v>
      </c>
      <c r="B10" s="17" t="s">
        <v>156</v>
      </c>
      <c r="C10" s="17" t="s">
        <v>156</v>
      </c>
      <c r="D10" s="17">
        <v>424401</v>
      </c>
      <c r="E10" s="110" t="s">
        <v>160</v>
      </c>
      <c r="F10" s="54">
        <f t="shared" si="0"/>
        <v>4.2699999999999996</v>
      </c>
      <c r="G10" s="54"/>
      <c r="H10" s="54">
        <v>4.2699999999999996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45" customHeight="1">
      <c r="A11" s="17" t="s">
        <v>155</v>
      </c>
      <c r="B11" s="17" t="s">
        <v>161</v>
      </c>
      <c r="C11" s="17" t="s">
        <v>133</v>
      </c>
      <c r="D11" s="17">
        <v>424401</v>
      </c>
      <c r="E11" s="110" t="s">
        <v>168</v>
      </c>
      <c r="F11" s="54">
        <f t="shared" si="0"/>
        <v>34.31</v>
      </c>
      <c r="G11" s="54"/>
      <c r="H11" s="54">
        <v>34.31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45" customHeight="1">
      <c r="A12" s="17" t="s">
        <v>155</v>
      </c>
      <c r="B12" s="17" t="s">
        <v>161</v>
      </c>
      <c r="C12" s="17" t="s">
        <v>151</v>
      </c>
      <c r="D12" s="17">
        <v>424401</v>
      </c>
      <c r="E12" s="110" t="s">
        <v>169</v>
      </c>
      <c r="F12" s="54">
        <f t="shared" si="0"/>
        <v>29</v>
      </c>
      <c r="G12" s="54"/>
      <c r="H12" s="54">
        <v>29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45" customHeight="1">
      <c r="A13" s="17" t="s">
        <v>165</v>
      </c>
      <c r="B13" s="17" t="s">
        <v>166</v>
      </c>
      <c r="C13" s="17" t="s">
        <v>164</v>
      </c>
      <c r="D13" s="17">
        <v>424401</v>
      </c>
      <c r="E13" s="110" t="s">
        <v>167</v>
      </c>
      <c r="F13" s="54">
        <f t="shared" si="0"/>
        <v>1.22</v>
      </c>
      <c r="G13" s="54"/>
      <c r="H13" s="54">
        <v>1.22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45" customHeight="1">
      <c r="A14" s="17" t="s">
        <v>162</v>
      </c>
      <c r="B14" s="17" t="s">
        <v>163</v>
      </c>
      <c r="C14" s="17" t="s">
        <v>164</v>
      </c>
      <c r="D14" s="17">
        <v>424401</v>
      </c>
      <c r="E14" s="111" t="s">
        <v>176</v>
      </c>
      <c r="F14" s="54">
        <f t="shared" si="0"/>
        <v>2.44</v>
      </c>
      <c r="G14" s="54"/>
      <c r="H14" s="54">
        <v>2.44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45" customHeight="1">
      <c r="A15" s="17"/>
      <c r="B15" s="17"/>
      <c r="C15" s="17"/>
      <c r="D15" s="17"/>
      <c r="E15" s="17"/>
      <c r="F15" s="54"/>
      <c r="G15" s="54"/>
      <c r="H15" s="54"/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45" customHeight="1">
      <c r="A16" s="17"/>
      <c r="B16" s="17"/>
      <c r="C16" s="17"/>
      <c r="D16" s="17"/>
      <c r="E16" s="17"/>
      <c r="F16" s="54"/>
      <c r="G16" s="54"/>
      <c r="H16" s="54"/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45" customHeight="1">
      <c r="A17" s="17"/>
      <c r="B17" s="17"/>
      <c r="C17" s="17"/>
      <c r="D17" s="17"/>
      <c r="E17" s="17"/>
      <c r="F17" s="54"/>
      <c r="G17" s="54"/>
      <c r="H17" s="54"/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45" customHeight="1">
      <c r="A18" s="17"/>
      <c r="B18" s="17"/>
      <c r="C18" s="17"/>
      <c r="D18" s="17"/>
      <c r="E18" s="17"/>
      <c r="F18" s="54"/>
      <c r="G18" s="54"/>
      <c r="H18" s="54"/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45" customHeight="1">
      <c r="A19" s="17"/>
      <c r="B19" s="17"/>
      <c r="C19" s="17"/>
      <c r="D19" s="17"/>
      <c r="E19" s="17"/>
      <c r="F19" s="54"/>
      <c r="G19" s="54"/>
      <c r="H19" s="54"/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45" customHeight="1">
      <c r="A20" s="17"/>
      <c r="B20" s="17"/>
      <c r="C20" s="17"/>
      <c r="D20" s="17"/>
      <c r="E20" s="17"/>
      <c r="F20" s="54"/>
      <c r="G20" s="54"/>
      <c r="H20" s="54"/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45" customHeight="1">
      <c r="A21" s="17"/>
      <c r="B21" s="17"/>
      <c r="C21" s="17"/>
      <c r="D21" s="17"/>
      <c r="E21" s="17"/>
      <c r="F21" s="54"/>
      <c r="G21" s="54"/>
      <c r="H21" s="54"/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45" customHeight="1">
      <c r="A22" s="17"/>
      <c r="B22" s="17"/>
      <c r="C22" s="17"/>
      <c r="D22" s="17"/>
      <c r="E22" s="17"/>
      <c r="F22" s="54"/>
      <c r="G22" s="54"/>
      <c r="H22" s="54"/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45" customHeight="1">
      <c r="A23" s="17"/>
      <c r="B23" s="17"/>
      <c r="C23" s="17"/>
      <c r="D23" s="17"/>
      <c r="E23" s="17"/>
      <c r="F23" s="54"/>
      <c r="G23" s="54"/>
      <c r="H23" s="54"/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45" customHeight="1">
      <c r="A24" s="17"/>
      <c r="B24" s="17"/>
      <c r="C24" s="17"/>
      <c r="D24" s="17"/>
      <c r="E24" s="17"/>
      <c r="F24" s="54"/>
      <c r="G24" s="54"/>
      <c r="H24" s="54"/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45" customHeight="1">
      <c r="A25" s="17"/>
      <c r="B25" s="17"/>
      <c r="C25" s="17"/>
      <c r="D25" s="17"/>
      <c r="E25" s="17"/>
      <c r="F25" s="54"/>
      <c r="G25" s="54"/>
      <c r="H25" s="54"/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4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</sheetData>
  <mergeCells count="20"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honeticPr fontId="2" type="noConversion"/>
  <printOptions horizontalCentered="1"/>
  <pageMargins left="0.43" right="0.39" top="0.71" bottom="0.63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H13" sqref="H13"/>
    </sheetView>
  </sheetViews>
  <sheetFormatPr defaultColWidth="6.875" defaultRowHeight="12.75" customHeight="1"/>
  <cols>
    <col min="1" max="3" width="4.75" style="1" customWidth="1"/>
    <col min="4" max="4" width="9.125" style="1" customWidth="1"/>
    <col min="5" max="5" width="40.25" style="1" customWidth="1"/>
    <col min="6" max="10" width="12.75" style="1" customWidth="1"/>
    <col min="11" max="12" width="8" style="1" customWidth="1"/>
    <col min="13" max="16384" width="6.875" style="1"/>
  </cols>
  <sheetData>
    <row r="1" spans="1:12" ht="24.6" customHeight="1">
      <c r="A1" s="131"/>
      <c r="B1" s="131"/>
      <c r="C1" s="131"/>
      <c r="D1" s="131"/>
    </row>
    <row r="2" spans="1:12" ht="20.100000000000001" customHeight="1">
      <c r="A2" s="32"/>
      <c r="B2" s="90"/>
      <c r="C2" s="90"/>
      <c r="D2" s="90"/>
      <c r="E2" s="90"/>
      <c r="F2" s="90"/>
      <c r="G2" s="90"/>
      <c r="H2" s="90"/>
      <c r="I2" s="90"/>
      <c r="J2" s="93" t="s">
        <v>51</v>
      </c>
    </row>
    <row r="3" spans="1:12" ht="20.100000000000001" customHeight="1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ht="20.100000000000001" customHeight="1">
      <c r="A4" s="65"/>
      <c r="B4" s="65"/>
      <c r="C4" s="65"/>
      <c r="D4" s="65"/>
      <c r="E4" s="65"/>
      <c r="F4" s="91"/>
      <c r="G4" s="91"/>
      <c r="H4" s="91"/>
      <c r="I4" s="91"/>
      <c r="J4" s="7" t="s">
        <v>3</v>
      </c>
      <c r="K4" s="24"/>
      <c r="L4" s="24"/>
    </row>
    <row r="5" spans="1:12" ht="20.100000000000001" customHeight="1">
      <c r="A5" s="66" t="s">
        <v>27</v>
      </c>
      <c r="B5" s="66"/>
      <c r="C5" s="66"/>
      <c r="D5" s="66"/>
      <c r="E5" s="66"/>
      <c r="F5" s="133" t="s">
        <v>28</v>
      </c>
      <c r="G5" s="133" t="s">
        <v>53</v>
      </c>
      <c r="H5" s="132" t="s">
        <v>54</v>
      </c>
      <c r="I5" s="132" t="s">
        <v>55</v>
      </c>
      <c r="J5" s="132" t="s">
        <v>56</v>
      </c>
      <c r="K5" s="24"/>
      <c r="L5" s="24"/>
    </row>
    <row r="6" spans="1:12" ht="20.100000000000001" customHeight="1">
      <c r="A6" s="66" t="s">
        <v>38</v>
      </c>
      <c r="B6" s="66"/>
      <c r="C6" s="66"/>
      <c r="D6" s="132" t="s">
        <v>39</v>
      </c>
      <c r="E6" s="132" t="s">
        <v>57</v>
      </c>
      <c r="F6" s="133"/>
      <c r="G6" s="133"/>
      <c r="H6" s="132"/>
      <c r="I6" s="132"/>
      <c r="J6" s="132"/>
      <c r="K6" s="24"/>
      <c r="L6" s="24"/>
    </row>
    <row r="7" spans="1:12" ht="20.25" customHeight="1">
      <c r="A7" s="92" t="s">
        <v>48</v>
      </c>
      <c r="B7" s="92" t="s">
        <v>49</v>
      </c>
      <c r="C7" s="67" t="s">
        <v>50</v>
      </c>
      <c r="D7" s="132"/>
      <c r="E7" s="132"/>
      <c r="F7" s="133"/>
      <c r="G7" s="133"/>
      <c r="H7" s="132"/>
      <c r="I7" s="132"/>
      <c r="J7" s="132"/>
      <c r="K7" s="24"/>
      <c r="L7" s="24"/>
    </row>
    <row r="8" spans="1:12" ht="20.45" customHeight="1">
      <c r="A8" s="109" t="s">
        <v>154</v>
      </c>
      <c r="B8" s="109" t="s">
        <v>139</v>
      </c>
      <c r="C8" s="109" t="s">
        <v>135</v>
      </c>
      <c r="D8" s="17" t="s">
        <v>170</v>
      </c>
      <c r="E8" s="110" t="s">
        <v>158</v>
      </c>
      <c r="F8" s="113">
        <f>SUM(G8:J8)</f>
        <v>0.31</v>
      </c>
      <c r="G8" s="112">
        <v>0.31</v>
      </c>
      <c r="H8" s="112"/>
      <c r="I8" s="112"/>
      <c r="J8" s="112"/>
    </row>
    <row r="9" spans="1:12" ht="20.45" customHeight="1">
      <c r="A9" s="17" t="s">
        <v>155</v>
      </c>
      <c r="B9" s="17" t="s">
        <v>156</v>
      </c>
      <c r="C9" s="17" t="s">
        <v>157</v>
      </c>
      <c r="D9" s="17">
        <v>424401</v>
      </c>
      <c r="E9" s="110" t="s">
        <v>159</v>
      </c>
      <c r="F9" s="113">
        <f t="shared" ref="F9:F14" si="0">SUM(G9:J9)</f>
        <v>0.87</v>
      </c>
      <c r="G9" s="112">
        <v>0.87</v>
      </c>
      <c r="H9" s="112"/>
      <c r="I9" s="112"/>
      <c r="J9" s="112"/>
    </row>
    <row r="10" spans="1:12" ht="20.45" customHeight="1">
      <c r="A10" s="17" t="s">
        <v>155</v>
      </c>
      <c r="B10" s="17" t="s">
        <v>156</v>
      </c>
      <c r="C10" s="17" t="s">
        <v>156</v>
      </c>
      <c r="D10" s="17">
        <v>424401</v>
      </c>
      <c r="E10" s="110" t="s">
        <v>160</v>
      </c>
      <c r="F10" s="113">
        <f t="shared" si="0"/>
        <v>4.2699999999999996</v>
      </c>
      <c r="G10" s="112">
        <v>4.2699999999999996</v>
      </c>
      <c r="H10" s="112"/>
      <c r="I10" s="112"/>
      <c r="J10" s="112"/>
    </row>
    <row r="11" spans="1:12" ht="20.45" customHeight="1">
      <c r="A11" s="17" t="s">
        <v>155</v>
      </c>
      <c r="B11" s="17" t="s">
        <v>161</v>
      </c>
      <c r="C11" s="17" t="s">
        <v>133</v>
      </c>
      <c r="D11" s="17">
        <v>424401</v>
      </c>
      <c r="E11" s="110" t="s">
        <v>168</v>
      </c>
      <c r="F11" s="113">
        <f t="shared" si="0"/>
        <v>34.31</v>
      </c>
      <c r="G11" s="112">
        <v>34.31</v>
      </c>
      <c r="H11" s="112"/>
      <c r="I11" s="112"/>
      <c r="J11" s="112"/>
    </row>
    <row r="12" spans="1:12" ht="20.45" customHeight="1">
      <c r="A12" s="17" t="s">
        <v>155</v>
      </c>
      <c r="B12" s="17" t="s">
        <v>161</v>
      </c>
      <c r="C12" s="17" t="s">
        <v>151</v>
      </c>
      <c r="D12" s="17">
        <v>424401</v>
      </c>
      <c r="E12" s="110" t="s">
        <v>169</v>
      </c>
      <c r="F12" s="113">
        <f t="shared" si="0"/>
        <v>29</v>
      </c>
      <c r="G12" s="112"/>
      <c r="H12" s="112">
        <v>29</v>
      </c>
      <c r="I12" s="112"/>
      <c r="J12" s="112"/>
    </row>
    <row r="13" spans="1:12" ht="20.45" customHeight="1">
      <c r="A13" s="17" t="s">
        <v>165</v>
      </c>
      <c r="B13" s="17" t="s">
        <v>166</v>
      </c>
      <c r="C13" s="17" t="s">
        <v>164</v>
      </c>
      <c r="D13" s="17">
        <v>424401</v>
      </c>
      <c r="E13" s="110" t="s">
        <v>167</v>
      </c>
      <c r="F13" s="113">
        <f t="shared" si="0"/>
        <v>1.22</v>
      </c>
      <c r="G13" s="112">
        <v>1.22</v>
      </c>
      <c r="H13" s="112"/>
      <c r="I13" s="112"/>
      <c r="J13" s="112"/>
    </row>
    <row r="14" spans="1:12" ht="20.45" customHeight="1">
      <c r="A14" s="17" t="s">
        <v>162</v>
      </c>
      <c r="B14" s="17" t="s">
        <v>163</v>
      </c>
      <c r="C14" s="17" t="s">
        <v>164</v>
      </c>
      <c r="D14" s="17">
        <v>424401</v>
      </c>
      <c r="E14" s="111" t="s">
        <v>177</v>
      </c>
      <c r="F14" s="113">
        <f t="shared" si="0"/>
        <v>2.44</v>
      </c>
      <c r="G14" s="112">
        <v>2.44</v>
      </c>
      <c r="H14" s="112"/>
      <c r="I14" s="112"/>
      <c r="J14" s="112"/>
    </row>
    <row r="15" spans="1:12" ht="20.4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2" ht="20.4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0.4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0.4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0.4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20.4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20.4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20.4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20.4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</row>
  </sheetData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honeticPr fontId="2" type="noConversion"/>
  <printOptions horizontalCentered="1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topLeftCell="A8" workbookViewId="0">
      <selection activeCell="C16" sqref="C1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" style="1" customWidth="1"/>
    <col min="4" max="8" width="12.25" style="1" customWidth="1"/>
    <col min="9" max="34" width="6.5" style="1" customWidth="1"/>
    <col min="35" max="35" width="6.25" style="1" customWidth="1"/>
    <col min="36" max="38" width="6.875" style="1" customWidth="1"/>
    <col min="39" max="41" width="6.25" style="1" customWidth="1"/>
    <col min="42" max="253" width="8" style="1" customWidth="1"/>
    <col min="254" max="16384" width="6.875" style="1"/>
  </cols>
  <sheetData>
    <row r="1" spans="1:34" ht="20.25" customHeight="1">
      <c r="A1" s="53"/>
    </row>
    <row r="2" spans="1:34" ht="20.25" customHeight="1">
      <c r="A2" s="64"/>
      <c r="B2" s="64"/>
      <c r="C2" s="64"/>
      <c r="D2" s="64"/>
      <c r="E2" s="64"/>
      <c r="F2" s="64"/>
      <c r="G2" s="64"/>
      <c r="H2" s="34" t="s">
        <v>58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20.25" customHeight="1">
      <c r="A3" s="119" t="s">
        <v>59</v>
      </c>
      <c r="B3" s="119"/>
      <c r="C3" s="119"/>
      <c r="D3" s="119"/>
      <c r="E3" s="119"/>
      <c r="F3" s="119"/>
      <c r="G3" s="119"/>
      <c r="H3" s="119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0.25" customHeight="1">
      <c r="A4" s="65"/>
      <c r="B4" s="65"/>
      <c r="C4" s="32"/>
      <c r="D4" s="32"/>
      <c r="E4" s="32"/>
      <c r="F4" s="32"/>
      <c r="G4" s="32"/>
      <c r="H4" s="7" t="s">
        <v>3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20.25" customHeight="1">
      <c r="A5" s="66" t="s">
        <v>4</v>
      </c>
      <c r="B5" s="66"/>
      <c r="C5" s="66" t="s">
        <v>5</v>
      </c>
      <c r="D5" s="66"/>
      <c r="E5" s="66"/>
      <c r="F5" s="66"/>
      <c r="G5" s="66"/>
      <c r="H5" s="66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63" customFormat="1" ht="37.5" customHeight="1">
      <c r="A6" s="67" t="s">
        <v>6</v>
      </c>
      <c r="B6" s="68" t="s">
        <v>7</v>
      </c>
      <c r="C6" s="67" t="s">
        <v>6</v>
      </c>
      <c r="D6" s="67" t="s">
        <v>28</v>
      </c>
      <c r="E6" s="68" t="s">
        <v>60</v>
      </c>
      <c r="F6" s="69" t="s">
        <v>61</v>
      </c>
      <c r="G6" s="67" t="s">
        <v>62</v>
      </c>
      <c r="H6" s="69" t="s">
        <v>63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25.15" customHeight="1">
      <c r="A7" s="70" t="s">
        <v>64</v>
      </c>
      <c r="B7" s="74">
        <v>72.42</v>
      </c>
      <c r="C7" s="72" t="s">
        <v>65</v>
      </c>
      <c r="D7" s="71">
        <f>SUM(D8:D11)</f>
        <v>72.42</v>
      </c>
      <c r="E7" s="71">
        <f>SUM(E8:E11)</f>
        <v>72.42</v>
      </c>
      <c r="F7" s="71"/>
      <c r="G7" s="71"/>
      <c r="H7" s="71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25.15" customHeight="1">
      <c r="A8" s="70" t="s">
        <v>66</v>
      </c>
      <c r="B8" s="74">
        <v>72.42</v>
      </c>
      <c r="C8" s="75" t="s">
        <v>180</v>
      </c>
      <c r="D8" s="73">
        <f>SUM(E8:H8)</f>
        <v>0.31</v>
      </c>
      <c r="E8" s="112">
        <v>0.31</v>
      </c>
      <c r="F8" s="74"/>
      <c r="G8" s="74"/>
      <c r="H8" s="71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25.15" customHeight="1">
      <c r="A9" s="70" t="s">
        <v>67</v>
      </c>
      <c r="B9" s="71"/>
      <c r="C9" s="75" t="s">
        <v>179</v>
      </c>
      <c r="D9" s="73">
        <f>SUM(E9:H9)</f>
        <v>68.45</v>
      </c>
      <c r="E9" s="112">
        <v>68.45</v>
      </c>
      <c r="F9" s="74"/>
      <c r="G9" s="74"/>
      <c r="H9" s="71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ht="25.15" customHeight="1">
      <c r="A10" s="70" t="s">
        <v>68</v>
      </c>
      <c r="B10" s="75"/>
      <c r="C10" s="75" t="s">
        <v>178</v>
      </c>
      <c r="D10" s="73">
        <f>SUM(E10:H10)</f>
        <v>1.22</v>
      </c>
      <c r="E10" s="112">
        <v>1.22</v>
      </c>
      <c r="F10" s="74"/>
      <c r="G10" s="74"/>
      <c r="H10" s="71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ht="25.15" customHeight="1">
      <c r="A11" s="70" t="s">
        <v>69</v>
      </c>
      <c r="B11" s="76"/>
      <c r="C11" s="75" t="s">
        <v>181</v>
      </c>
      <c r="D11" s="73">
        <f>SUM(E11:H11)</f>
        <v>2.44</v>
      </c>
      <c r="E11" s="112">
        <v>2.44</v>
      </c>
      <c r="F11" s="74"/>
      <c r="G11" s="74"/>
      <c r="H11" s="71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25.15" customHeight="1">
      <c r="A12" s="70" t="s">
        <v>66</v>
      </c>
      <c r="B12" s="71"/>
      <c r="C12" s="72"/>
      <c r="D12" s="73"/>
      <c r="E12" s="112"/>
      <c r="F12" s="74"/>
      <c r="G12" s="74"/>
      <c r="H12" s="7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ht="25.15" customHeight="1">
      <c r="A13" s="70" t="s">
        <v>67</v>
      </c>
      <c r="B13" s="71"/>
      <c r="C13" s="72"/>
      <c r="D13" s="73"/>
      <c r="E13" s="74"/>
      <c r="F13" s="74"/>
      <c r="G13" s="74"/>
      <c r="H13" s="71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ht="25.15" customHeight="1">
      <c r="A14" s="70" t="s">
        <v>68</v>
      </c>
      <c r="B14" s="71"/>
      <c r="C14" s="72"/>
      <c r="D14" s="73"/>
      <c r="E14" s="74"/>
      <c r="F14" s="74"/>
      <c r="G14" s="74"/>
      <c r="H14" s="71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ht="25.15" customHeight="1">
      <c r="A15" s="70" t="s">
        <v>70</v>
      </c>
      <c r="B15" s="75"/>
      <c r="C15" s="72"/>
      <c r="D15" s="73"/>
      <c r="E15" s="74"/>
      <c r="F15" s="74"/>
      <c r="G15" s="74"/>
      <c r="H15" s="71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ht="25.15" customHeight="1">
      <c r="A16" s="77"/>
      <c r="B16" s="78"/>
      <c r="C16" s="79" t="s">
        <v>14</v>
      </c>
      <c r="D16" s="73"/>
      <c r="E16" s="75"/>
      <c r="F16" s="75"/>
      <c r="G16" s="75"/>
      <c r="H16" s="7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 ht="25.15" customHeight="1">
      <c r="A17" s="80"/>
      <c r="B17" s="81"/>
      <c r="C17" s="80"/>
      <c r="D17" s="81"/>
      <c r="E17" s="81"/>
      <c r="F17" s="81"/>
      <c r="G17" s="81"/>
      <c r="H17" s="81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ht="25.15" customHeight="1">
      <c r="A18" s="79"/>
      <c r="B18" s="75"/>
      <c r="C18" s="79" t="s">
        <v>71</v>
      </c>
      <c r="D18" s="73"/>
      <c r="E18" s="82"/>
      <c r="F18" s="82"/>
      <c r="G18" s="82"/>
      <c r="H18" s="7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 ht="25.15" customHeight="1">
      <c r="A19" s="79"/>
      <c r="B19" s="83"/>
      <c r="C19" s="79"/>
      <c r="D19" s="81"/>
      <c r="E19" s="84"/>
      <c r="F19" s="84"/>
      <c r="G19" s="84"/>
      <c r="H19" s="8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ht="20.25" customHeight="1">
      <c r="A20" s="80" t="s">
        <v>23</v>
      </c>
      <c r="B20" s="75">
        <v>72.42</v>
      </c>
      <c r="C20" s="80" t="s">
        <v>24</v>
      </c>
      <c r="D20" s="75">
        <f>SUM(D7)</f>
        <v>72.42</v>
      </c>
      <c r="E20" s="75">
        <f>SUM(E7)</f>
        <v>72.42</v>
      </c>
      <c r="F20" s="81"/>
      <c r="G20" s="81"/>
      <c r="H20" s="81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ht="20.25" customHeight="1">
      <c r="A21" s="85"/>
      <c r="B21" s="86"/>
      <c r="C21" s="87"/>
      <c r="D21" s="87"/>
      <c r="E21" s="87"/>
      <c r="F21" s="87"/>
      <c r="G21" s="87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</sheetData>
  <mergeCells count="1">
    <mergeCell ref="A3:H3"/>
  </mergeCells>
  <phoneticPr fontId="2" type="noConversion"/>
  <printOptions horizontalCentered="1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E8" sqref="AE8:AK8"/>
    </sheetView>
  </sheetViews>
  <sheetFormatPr defaultColWidth="6.875" defaultRowHeight="12.75" customHeight="1"/>
  <cols>
    <col min="1" max="1" width="3.625" style="1" customWidth="1"/>
    <col min="2" max="3" width="3" style="1" customWidth="1"/>
    <col min="4" max="4" width="5.875" style="1" customWidth="1"/>
    <col min="5" max="5" width="9.875" style="1" customWidth="1"/>
    <col min="6" max="6" width="6.5" style="1" customWidth="1"/>
    <col min="7" max="7" width="6.125" style="1" customWidth="1"/>
    <col min="8" max="8" width="6" style="1" customWidth="1"/>
    <col min="9" max="9" width="6.625" style="1" customWidth="1"/>
    <col min="10" max="10" width="5.125" style="1" customWidth="1"/>
    <col min="11" max="11" width="7.875" style="1" customWidth="1"/>
    <col min="12" max="12" width="5.875" style="1" customWidth="1"/>
    <col min="13" max="15" width="7.875" style="1" customWidth="1"/>
    <col min="16" max="16" width="6" style="1" customWidth="1"/>
    <col min="17" max="17" width="7.875" style="1" customWidth="1"/>
    <col min="18" max="18" width="5.5" style="1" customWidth="1"/>
    <col min="19" max="19" width="5.625" style="1" customWidth="1"/>
    <col min="20" max="20" width="5.875" style="1" customWidth="1"/>
    <col min="21" max="21" width="7.25" style="1" customWidth="1"/>
    <col min="22" max="22" width="5.625" style="1" customWidth="1"/>
    <col min="23" max="23" width="5.125" style="1" customWidth="1"/>
    <col min="24" max="24" width="5.375" style="1" customWidth="1"/>
    <col min="25" max="26" width="7.875" style="1" customWidth="1"/>
    <col min="27" max="27" width="5.125" style="1" customWidth="1"/>
    <col min="28" max="29" width="7.875" style="1" customWidth="1"/>
    <col min="30" max="30" width="5.875" style="1" customWidth="1"/>
    <col min="31" max="31" width="5.75" style="1" customWidth="1"/>
    <col min="32" max="32" width="6" style="1" customWidth="1"/>
    <col min="33" max="33" width="5.375" style="1" customWidth="1"/>
    <col min="34" max="34" width="6.125" style="1" customWidth="1"/>
    <col min="35" max="35" width="5.25" style="1" customWidth="1"/>
    <col min="36" max="37" width="7.875" style="1" customWidth="1"/>
    <col min="38" max="103" width="6.875" style="1" customWidth="1"/>
    <col min="104" max="16384" width="6.875" style="1"/>
  </cols>
  <sheetData>
    <row r="1" spans="1:37" ht="30" customHeight="1">
      <c r="A1" s="134"/>
      <c r="B1" s="134"/>
      <c r="C1" s="134"/>
      <c r="D1" s="134"/>
      <c r="F1" s="134"/>
      <c r="G1" s="134"/>
      <c r="H1" s="134"/>
      <c r="I1" s="134"/>
    </row>
    <row r="2" spans="1:37" ht="12.75" customHeight="1">
      <c r="AG2" s="1" t="s">
        <v>72</v>
      </c>
    </row>
    <row r="3" spans="1:37" ht="20.100000000000001" customHeight="1">
      <c r="A3" s="119" t="s">
        <v>73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7" ht="20.100000000000001" customHeight="1" thickBot="1">
      <c r="A4" s="5"/>
      <c r="B4" s="5"/>
      <c r="C4" s="5"/>
      <c r="D4" s="5"/>
      <c r="E4" s="5"/>
      <c r="F4" s="60"/>
      <c r="G4" s="60"/>
      <c r="H4" s="60"/>
      <c r="I4" s="60"/>
      <c r="J4" s="60"/>
      <c r="K4" s="60"/>
      <c r="L4" s="60"/>
      <c r="M4" s="60"/>
      <c r="N4" s="60"/>
      <c r="O4" s="6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7" t="s">
        <v>3</v>
      </c>
    </row>
    <row r="5" spans="1:37" ht="28.5" customHeight="1">
      <c r="A5" s="135" t="s">
        <v>27</v>
      </c>
      <c r="B5" s="136"/>
      <c r="C5" s="136"/>
      <c r="D5" s="136"/>
      <c r="E5" s="137"/>
      <c r="F5" s="122" t="s">
        <v>28</v>
      </c>
      <c r="G5" s="140" t="s">
        <v>74</v>
      </c>
      <c r="H5" s="140" t="s">
        <v>104</v>
      </c>
      <c r="I5" s="140" t="s">
        <v>104</v>
      </c>
      <c r="J5" s="140" t="s">
        <v>104</v>
      </c>
      <c r="K5" s="140" t="s">
        <v>104</v>
      </c>
      <c r="L5" s="140" t="s">
        <v>104</v>
      </c>
      <c r="M5" s="141" t="s">
        <v>104</v>
      </c>
      <c r="N5" s="141" t="s">
        <v>104</v>
      </c>
      <c r="O5" s="140" t="s">
        <v>104</v>
      </c>
      <c r="P5" s="140" t="s">
        <v>75</v>
      </c>
      <c r="Q5" s="140" t="s">
        <v>104</v>
      </c>
      <c r="R5" s="140" t="s">
        <v>104</v>
      </c>
      <c r="S5" s="140" t="s">
        <v>104</v>
      </c>
      <c r="T5" s="140" t="s">
        <v>104</v>
      </c>
      <c r="U5" s="140" t="s">
        <v>104</v>
      </c>
      <c r="V5" s="140" t="s">
        <v>104</v>
      </c>
      <c r="W5" s="140" t="s">
        <v>104</v>
      </c>
      <c r="X5" s="140" t="s">
        <v>104</v>
      </c>
      <c r="Y5" s="140" t="s">
        <v>104</v>
      </c>
      <c r="Z5" s="140" t="s">
        <v>104</v>
      </c>
      <c r="AA5" s="140" t="s">
        <v>104</v>
      </c>
      <c r="AB5" s="140" t="s">
        <v>104</v>
      </c>
      <c r="AC5" s="140" t="s">
        <v>104</v>
      </c>
      <c r="AD5" s="140" t="s">
        <v>76</v>
      </c>
      <c r="AE5" s="140" t="s">
        <v>104</v>
      </c>
      <c r="AF5" s="140" t="s">
        <v>104</v>
      </c>
      <c r="AG5" s="140" t="s">
        <v>104</v>
      </c>
      <c r="AH5" s="140" t="s">
        <v>104</v>
      </c>
      <c r="AI5" s="140" t="s">
        <v>104</v>
      </c>
      <c r="AJ5" s="140" t="s">
        <v>104</v>
      </c>
      <c r="AK5" s="140" t="s">
        <v>104</v>
      </c>
    </row>
    <row r="6" spans="1:37" ht="28.5" customHeight="1">
      <c r="A6" s="11" t="s">
        <v>38</v>
      </c>
      <c r="B6" s="11"/>
      <c r="C6" s="61"/>
      <c r="D6" s="122" t="s">
        <v>39</v>
      </c>
      <c r="E6" s="122" t="s">
        <v>40</v>
      </c>
      <c r="F6" s="121"/>
      <c r="G6" s="138" t="s">
        <v>43</v>
      </c>
      <c r="H6" s="138" t="s">
        <v>77</v>
      </c>
      <c r="I6" s="138" t="s">
        <v>78</v>
      </c>
      <c r="J6" s="138" t="s">
        <v>79</v>
      </c>
      <c r="K6" s="138" t="s">
        <v>111</v>
      </c>
      <c r="L6" s="138" t="s">
        <v>112</v>
      </c>
      <c r="M6" s="138" t="s">
        <v>113</v>
      </c>
      <c r="N6" s="138" t="s">
        <v>114</v>
      </c>
      <c r="O6" s="138" t="s">
        <v>115</v>
      </c>
      <c r="P6" s="138" t="s">
        <v>43</v>
      </c>
      <c r="Q6" s="138" t="s">
        <v>80</v>
      </c>
      <c r="R6" s="138" t="s">
        <v>116</v>
      </c>
      <c r="S6" s="138" t="s">
        <v>117</v>
      </c>
      <c r="T6" s="138" t="s">
        <v>118</v>
      </c>
      <c r="U6" s="138" t="s">
        <v>119</v>
      </c>
      <c r="V6" s="138" t="s">
        <v>120</v>
      </c>
      <c r="W6" s="138" t="s">
        <v>132</v>
      </c>
      <c r="X6" s="138" t="s">
        <v>122</v>
      </c>
      <c r="Y6" s="138" t="s">
        <v>99</v>
      </c>
      <c r="Z6" s="138" t="s">
        <v>123</v>
      </c>
      <c r="AA6" s="138" t="s">
        <v>124</v>
      </c>
      <c r="AB6" s="138" t="s">
        <v>125</v>
      </c>
      <c r="AC6" s="138" t="s">
        <v>126</v>
      </c>
      <c r="AD6" s="138" t="s">
        <v>43</v>
      </c>
      <c r="AE6" s="138" t="s">
        <v>81</v>
      </c>
      <c r="AF6" s="138" t="s">
        <v>82</v>
      </c>
      <c r="AG6" s="138" t="s">
        <v>127</v>
      </c>
      <c r="AH6" s="138" t="s">
        <v>128</v>
      </c>
      <c r="AI6" s="138" t="s">
        <v>129</v>
      </c>
      <c r="AJ6" s="138" t="s">
        <v>130</v>
      </c>
      <c r="AK6" s="138" t="s">
        <v>131</v>
      </c>
    </row>
    <row r="7" spans="1:37" ht="53.25" customHeight="1">
      <c r="A7" s="15" t="s">
        <v>48</v>
      </c>
      <c r="B7" s="14" t="s">
        <v>49</v>
      </c>
      <c r="C7" s="16" t="s">
        <v>50</v>
      </c>
      <c r="D7" s="123"/>
      <c r="E7" s="123"/>
      <c r="F7" s="124"/>
      <c r="G7" s="138" t="s">
        <v>104</v>
      </c>
      <c r="H7" s="138" t="s">
        <v>104</v>
      </c>
      <c r="I7" s="138" t="s">
        <v>104</v>
      </c>
      <c r="J7" s="138" t="s">
        <v>104</v>
      </c>
      <c r="K7" s="138" t="s">
        <v>104</v>
      </c>
      <c r="L7" s="138" t="s">
        <v>104</v>
      </c>
      <c r="M7" s="138" t="s">
        <v>104</v>
      </c>
      <c r="N7" s="138" t="s">
        <v>104</v>
      </c>
      <c r="O7" s="138" t="s">
        <v>104</v>
      </c>
      <c r="P7" s="138" t="s">
        <v>104</v>
      </c>
      <c r="Q7" s="138" t="s">
        <v>104</v>
      </c>
      <c r="R7" s="138" t="s">
        <v>104</v>
      </c>
      <c r="S7" s="138" t="s">
        <v>104</v>
      </c>
      <c r="T7" s="138" t="s">
        <v>104</v>
      </c>
      <c r="U7" s="138" t="s">
        <v>104</v>
      </c>
      <c r="V7" s="138" t="s">
        <v>104</v>
      </c>
      <c r="W7" s="138" t="s">
        <v>104</v>
      </c>
      <c r="X7" s="138" t="s">
        <v>104</v>
      </c>
      <c r="Y7" s="138" t="s">
        <v>104</v>
      </c>
      <c r="Z7" s="138" t="s">
        <v>104</v>
      </c>
      <c r="AA7" s="138" t="s">
        <v>104</v>
      </c>
      <c r="AB7" s="138" t="s">
        <v>104</v>
      </c>
      <c r="AC7" s="138" t="s">
        <v>104</v>
      </c>
      <c r="AD7" s="138" t="s">
        <v>104</v>
      </c>
      <c r="AE7" s="138" t="s">
        <v>104</v>
      </c>
      <c r="AF7" s="138" t="s">
        <v>104</v>
      </c>
      <c r="AG7" s="138" t="s">
        <v>104</v>
      </c>
      <c r="AH7" s="139" t="s">
        <v>104</v>
      </c>
      <c r="AI7" s="139" t="s">
        <v>104</v>
      </c>
      <c r="AJ7" s="139" t="s">
        <v>104</v>
      </c>
      <c r="AK7" s="139" t="s">
        <v>104</v>
      </c>
    </row>
    <row r="8" spans="1:37" ht="53.25" customHeight="1">
      <c r="A8" s="15"/>
      <c r="B8" s="14"/>
      <c r="C8" s="16"/>
      <c r="D8" s="114"/>
      <c r="E8" s="114"/>
      <c r="F8" s="115">
        <f t="shared" ref="F8:AK8" si="0">SUBTOTAL(109,F9:F102)</f>
        <v>72.42</v>
      </c>
      <c r="G8" s="115">
        <f t="shared" si="0"/>
        <v>28.18</v>
      </c>
      <c r="H8" s="115">
        <f t="shared" si="0"/>
        <v>11.93</v>
      </c>
      <c r="I8" s="115">
        <f t="shared" si="0"/>
        <v>9.35</v>
      </c>
      <c r="J8" s="115">
        <f t="shared" si="0"/>
        <v>1.28</v>
      </c>
      <c r="K8" s="115">
        <f t="shared" si="0"/>
        <v>1.35</v>
      </c>
      <c r="L8" s="115">
        <f t="shared" si="0"/>
        <v>0</v>
      </c>
      <c r="M8" s="115">
        <f t="shared" si="0"/>
        <v>4.2699999999999996</v>
      </c>
      <c r="N8" s="115">
        <f t="shared" si="0"/>
        <v>0</v>
      </c>
      <c r="O8" s="115">
        <f t="shared" si="0"/>
        <v>0</v>
      </c>
      <c r="P8" s="115">
        <f t="shared" si="0"/>
        <v>34.1</v>
      </c>
      <c r="Q8" s="115">
        <f t="shared" si="0"/>
        <v>0.9</v>
      </c>
      <c r="R8" s="115">
        <f t="shared" si="0"/>
        <v>0.03</v>
      </c>
      <c r="S8" s="115">
        <f t="shared" si="0"/>
        <v>0.21</v>
      </c>
      <c r="T8" s="115">
        <f t="shared" si="0"/>
        <v>0.8</v>
      </c>
      <c r="U8" s="115">
        <f t="shared" si="0"/>
        <v>0.15</v>
      </c>
      <c r="V8" s="115">
        <f t="shared" si="0"/>
        <v>0.9</v>
      </c>
      <c r="W8" s="115">
        <f t="shared" si="0"/>
        <v>0.18</v>
      </c>
      <c r="X8" s="115">
        <f t="shared" si="0"/>
        <v>0.31</v>
      </c>
      <c r="Y8" s="115">
        <f t="shared" si="0"/>
        <v>0.24</v>
      </c>
      <c r="Z8" s="115">
        <f t="shared" si="0"/>
        <v>0.41</v>
      </c>
      <c r="AA8" s="115">
        <f t="shared" si="0"/>
        <v>0.79</v>
      </c>
      <c r="AB8" s="115">
        <f t="shared" si="0"/>
        <v>0</v>
      </c>
      <c r="AC8" s="115">
        <f t="shared" si="0"/>
        <v>29.18</v>
      </c>
      <c r="AD8" s="115">
        <f t="shared" si="0"/>
        <v>10.14</v>
      </c>
      <c r="AE8" s="115">
        <f t="shared" si="0"/>
        <v>0</v>
      </c>
      <c r="AF8" s="115">
        <f t="shared" si="0"/>
        <v>0</v>
      </c>
      <c r="AG8" s="115">
        <f t="shared" si="0"/>
        <v>0</v>
      </c>
      <c r="AH8" s="115">
        <f t="shared" si="0"/>
        <v>0</v>
      </c>
      <c r="AI8" s="115">
        <f t="shared" si="0"/>
        <v>7.7</v>
      </c>
      <c r="AJ8" s="115">
        <f t="shared" si="0"/>
        <v>2.44</v>
      </c>
      <c r="AK8" s="115">
        <f t="shared" si="0"/>
        <v>0</v>
      </c>
    </row>
    <row r="9" spans="1:37" ht="60" customHeight="1">
      <c r="A9" s="109" t="s">
        <v>154</v>
      </c>
      <c r="B9" s="109" t="s">
        <v>139</v>
      </c>
      <c r="C9" s="109" t="s">
        <v>135</v>
      </c>
      <c r="D9" s="17" t="s">
        <v>170</v>
      </c>
      <c r="E9" s="110" t="s">
        <v>158</v>
      </c>
      <c r="F9" s="116">
        <f t="shared" ref="F9:F15" si="1">SUM(G9,P9,AD9)</f>
        <v>0.31</v>
      </c>
      <c r="G9" s="116">
        <f>SUM(H9:O9)</f>
        <v>0</v>
      </c>
      <c r="H9" s="116"/>
      <c r="I9" s="116"/>
      <c r="J9" s="116"/>
      <c r="K9" s="116"/>
      <c r="L9" s="116"/>
      <c r="M9" s="116"/>
      <c r="N9" s="116"/>
      <c r="O9" s="116"/>
      <c r="P9" s="116">
        <f>SUM(Q9:AC9)</f>
        <v>0.31</v>
      </c>
      <c r="Q9" s="116"/>
      <c r="R9" s="116"/>
      <c r="S9" s="116"/>
      <c r="T9" s="116"/>
      <c r="U9" s="116"/>
      <c r="V9" s="116"/>
      <c r="W9" s="116"/>
      <c r="X9" s="116">
        <v>0.31</v>
      </c>
      <c r="Y9" s="116"/>
      <c r="Z9" s="116"/>
      <c r="AA9" s="116"/>
      <c r="AB9" s="116"/>
      <c r="AC9" s="116"/>
      <c r="AD9" s="116">
        <f>SUM(AE9:AK9)</f>
        <v>0</v>
      </c>
      <c r="AE9" s="116"/>
      <c r="AF9" s="116"/>
      <c r="AG9" s="116"/>
      <c r="AH9" s="116"/>
      <c r="AI9" s="116"/>
      <c r="AJ9" s="116"/>
      <c r="AK9" s="116"/>
    </row>
    <row r="10" spans="1:37" ht="60" customHeight="1">
      <c r="A10" s="17" t="s">
        <v>155</v>
      </c>
      <c r="B10" s="17" t="s">
        <v>156</v>
      </c>
      <c r="C10" s="17" t="s">
        <v>157</v>
      </c>
      <c r="D10" s="17">
        <v>424401</v>
      </c>
      <c r="E10" s="110" t="s">
        <v>159</v>
      </c>
      <c r="F10" s="116">
        <f t="shared" si="1"/>
        <v>0.87</v>
      </c>
      <c r="G10" s="116">
        <f t="shared" ref="G10:G15" si="2">SUM(H10:O10)</f>
        <v>0</v>
      </c>
      <c r="H10" s="116"/>
      <c r="I10" s="116"/>
      <c r="J10" s="116"/>
      <c r="K10" s="116"/>
      <c r="L10" s="116"/>
      <c r="M10" s="116"/>
      <c r="N10" s="116"/>
      <c r="O10" s="116"/>
      <c r="P10" s="116">
        <f t="shared" ref="P10:P15" si="3">SUM(Q10:AC10)</f>
        <v>0.17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0.14000000000000001</v>
      </c>
      <c r="AB10" s="116">
        <v>0</v>
      </c>
      <c r="AC10" s="116">
        <v>0.03</v>
      </c>
      <c r="AD10" s="116">
        <f t="shared" ref="AD10:AD15" si="4">SUM(AE10:AK10)</f>
        <v>0.7</v>
      </c>
      <c r="AE10" s="116">
        <v>0</v>
      </c>
      <c r="AF10" s="116">
        <v>0</v>
      </c>
      <c r="AG10" s="116">
        <v>0</v>
      </c>
      <c r="AH10" s="116">
        <v>0</v>
      </c>
      <c r="AI10" s="116">
        <v>0.7</v>
      </c>
      <c r="AJ10" s="116">
        <v>0</v>
      </c>
      <c r="AK10" s="116">
        <v>0</v>
      </c>
    </row>
    <row r="11" spans="1:37" ht="60" customHeight="1">
      <c r="A11" s="17" t="s">
        <v>155</v>
      </c>
      <c r="B11" s="17" t="s">
        <v>156</v>
      </c>
      <c r="C11" s="17" t="s">
        <v>156</v>
      </c>
      <c r="D11" s="17">
        <v>424401</v>
      </c>
      <c r="E11" s="110" t="s">
        <v>160</v>
      </c>
      <c r="F11" s="116">
        <f t="shared" si="1"/>
        <v>4.2699999999999996</v>
      </c>
      <c r="G11" s="116">
        <f t="shared" si="2"/>
        <v>4.2699999999999996</v>
      </c>
      <c r="H11" s="116"/>
      <c r="I11" s="116"/>
      <c r="J11" s="116"/>
      <c r="K11" s="116"/>
      <c r="L11" s="116"/>
      <c r="M11" s="116">
        <v>4.2699999999999996</v>
      </c>
      <c r="N11" s="116"/>
      <c r="O11" s="116"/>
      <c r="P11" s="116">
        <f t="shared" si="3"/>
        <v>0</v>
      </c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>
        <f t="shared" si="4"/>
        <v>0</v>
      </c>
      <c r="AE11" s="116"/>
      <c r="AF11" s="116"/>
      <c r="AG11" s="116"/>
      <c r="AH11" s="116"/>
      <c r="AI11" s="116"/>
      <c r="AJ11" s="116"/>
      <c r="AK11" s="116"/>
    </row>
    <row r="12" spans="1:37" ht="60" customHeight="1">
      <c r="A12" s="17" t="s">
        <v>155</v>
      </c>
      <c r="B12" s="17" t="s">
        <v>161</v>
      </c>
      <c r="C12" s="17" t="s">
        <v>133</v>
      </c>
      <c r="D12" s="17">
        <v>424401</v>
      </c>
      <c r="E12" s="110" t="s">
        <v>168</v>
      </c>
      <c r="F12" s="117">
        <f t="shared" si="1"/>
        <v>34.31</v>
      </c>
      <c r="G12" s="117">
        <f t="shared" si="2"/>
        <v>22.69</v>
      </c>
      <c r="H12" s="116">
        <v>11.93</v>
      </c>
      <c r="I12" s="116">
        <v>9.35</v>
      </c>
      <c r="J12" s="116">
        <v>1.28</v>
      </c>
      <c r="K12" s="116">
        <v>0.13</v>
      </c>
      <c r="L12" s="116">
        <v>0</v>
      </c>
      <c r="M12" s="116">
        <v>0</v>
      </c>
      <c r="N12" s="116">
        <v>0</v>
      </c>
      <c r="O12" s="116">
        <v>0</v>
      </c>
      <c r="P12" s="116">
        <f t="shared" si="3"/>
        <v>4.620000000000001</v>
      </c>
      <c r="Q12" s="116">
        <v>0.9</v>
      </c>
      <c r="R12" s="116">
        <v>0.03</v>
      </c>
      <c r="S12" s="116">
        <v>0.21</v>
      </c>
      <c r="T12" s="116">
        <v>0.8</v>
      </c>
      <c r="U12" s="116">
        <v>0.15</v>
      </c>
      <c r="V12" s="116">
        <v>0.9</v>
      </c>
      <c r="W12" s="116">
        <v>0.18</v>
      </c>
      <c r="X12" s="116">
        <v>0</v>
      </c>
      <c r="Y12" s="116">
        <v>0.24</v>
      </c>
      <c r="Z12" s="116">
        <v>0.41</v>
      </c>
      <c r="AA12" s="116">
        <v>0.65</v>
      </c>
      <c r="AB12" s="116">
        <v>0</v>
      </c>
      <c r="AC12" s="116">
        <v>0.15</v>
      </c>
      <c r="AD12" s="116">
        <f t="shared" si="4"/>
        <v>7</v>
      </c>
      <c r="AE12" s="116">
        <v>0</v>
      </c>
      <c r="AF12" s="116">
        <v>0</v>
      </c>
      <c r="AG12" s="116">
        <v>0</v>
      </c>
      <c r="AH12" s="116">
        <v>0</v>
      </c>
      <c r="AI12" s="116">
        <v>7</v>
      </c>
      <c r="AJ12" s="116">
        <v>0</v>
      </c>
      <c r="AK12" s="116">
        <v>0</v>
      </c>
    </row>
    <row r="13" spans="1:37" ht="60" customHeight="1">
      <c r="A13" s="17" t="s">
        <v>155</v>
      </c>
      <c r="B13" s="17" t="s">
        <v>161</v>
      </c>
      <c r="C13" s="17" t="s">
        <v>151</v>
      </c>
      <c r="D13" s="17">
        <v>424401</v>
      </c>
      <c r="E13" s="110" t="s">
        <v>169</v>
      </c>
      <c r="F13" s="117">
        <f t="shared" si="1"/>
        <v>29</v>
      </c>
      <c r="G13" s="117">
        <f t="shared" si="2"/>
        <v>0</v>
      </c>
      <c r="H13" s="116"/>
      <c r="I13" s="116"/>
      <c r="J13" s="116"/>
      <c r="K13" s="116"/>
      <c r="L13" s="116"/>
      <c r="M13" s="116"/>
      <c r="N13" s="116"/>
      <c r="O13" s="116"/>
      <c r="P13" s="116">
        <f t="shared" si="3"/>
        <v>29</v>
      </c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>
        <v>29</v>
      </c>
      <c r="AD13" s="116">
        <f t="shared" si="4"/>
        <v>0</v>
      </c>
      <c r="AE13" s="116"/>
      <c r="AF13" s="116"/>
      <c r="AG13" s="116"/>
      <c r="AH13" s="116"/>
      <c r="AI13" s="116"/>
      <c r="AJ13" s="116"/>
      <c r="AK13" s="116"/>
    </row>
    <row r="14" spans="1:37" ht="60" customHeight="1">
      <c r="A14" s="17" t="s">
        <v>165</v>
      </c>
      <c r="B14" s="17" t="s">
        <v>166</v>
      </c>
      <c r="C14" s="17" t="s">
        <v>164</v>
      </c>
      <c r="D14" s="17">
        <v>424401</v>
      </c>
      <c r="E14" s="110" t="s">
        <v>167</v>
      </c>
      <c r="F14" s="117">
        <f t="shared" si="1"/>
        <v>1.22</v>
      </c>
      <c r="G14" s="117">
        <f t="shared" si="2"/>
        <v>1.22</v>
      </c>
      <c r="H14" s="116"/>
      <c r="I14" s="116"/>
      <c r="J14" s="116"/>
      <c r="K14" s="116">
        <v>1.22</v>
      </c>
      <c r="L14" s="116"/>
      <c r="M14" s="116"/>
      <c r="N14" s="116"/>
      <c r="O14" s="116"/>
      <c r="P14" s="116">
        <f t="shared" si="3"/>
        <v>0</v>
      </c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>
        <f t="shared" si="4"/>
        <v>0</v>
      </c>
      <c r="AE14" s="116"/>
      <c r="AF14" s="116"/>
      <c r="AG14" s="116"/>
      <c r="AH14" s="116"/>
      <c r="AI14" s="116"/>
      <c r="AJ14" s="116"/>
      <c r="AK14" s="116"/>
    </row>
    <row r="15" spans="1:37" ht="60" customHeight="1">
      <c r="A15" s="17" t="s">
        <v>162</v>
      </c>
      <c r="B15" s="17" t="s">
        <v>163</v>
      </c>
      <c r="C15" s="17" t="s">
        <v>164</v>
      </c>
      <c r="D15" s="17">
        <v>424401</v>
      </c>
      <c r="E15" s="111" t="s">
        <v>177</v>
      </c>
      <c r="F15" s="117">
        <f t="shared" si="1"/>
        <v>2.44</v>
      </c>
      <c r="G15" s="117">
        <f t="shared" si="2"/>
        <v>0</v>
      </c>
      <c r="H15" s="116"/>
      <c r="I15" s="116"/>
      <c r="J15" s="116"/>
      <c r="K15" s="116"/>
      <c r="L15" s="116"/>
      <c r="M15" s="116"/>
      <c r="N15" s="116"/>
      <c r="O15" s="116"/>
      <c r="P15" s="116">
        <f t="shared" si="3"/>
        <v>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>
        <f t="shared" si="4"/>
        <v>2.44</v>
      </c>
      <c r="AE15" s="116"/>
      <c r="AF15" s="116"/>
      <c r="AG15" s="116"/>
      <c r="AH15" s="116"/>
      <c r="AI15" s="116"/>
      <c r="AJ15" s="116">
        <v>2.44</v>
      </c>
      <c r="AK15" s="116"/>
    </row>
  </sheetData>
  <autoFilter ref="A8:AK8"/>
  <mergeCells count="41">
    <mergeCell ref="AH6:AH7"/>
    <mergeCell ref="AI6:AI7"/>
    <mergeCell ref="AJ6:AJ7"/>
    <mergeCell ref="AG6:AG7"/>
    <mergeCell ref="G5:O5"/>
    <mergeCell ref="P5:AC5"/>
    <mergeCell ref="AD5:AK5"/>
    <mergeCell ref="AK6:AK7"/>
    <mergeCell ref="AC6:AC7"/>
    <mergeCell ref="AD6:AD7"/>
    <mergeCell ref="AE6:AE7"/>
    <mergeCell ref="AF6:AF7"/>
    <mergeCell ref="AA6:AA7"/>
    <mergeCell ref="AB6:AB7"/>
    <mergeCell ref="T6:T7"/>
    <mergeCell ref="U6:U7"/>
    <mergeCell ref="V6:V7"/>
    <mergeCell ref="R6:R7"/>
    <mergeCell ref="S6:S7"/>
    <mergeCell ref="Z6:Z7"/>
    <mergeCell ref="X6:X7"/>
    <mergeCell ref="Y6:Y7"/>
    <mergeCell ref="W6:W7"/>
    <mergeCell ref="J6:J7"/>
    <mergeCell ref="K6:K7"/>
    <mergeCell ref="O6:O7"/>
    <mergeCell ref="P6:P7"/>
    <mergeCell ref="Q6:Q7"/>
    <mergeCell ref="L6:L7"/>
    <mergeCell ref="M6:M7"/>
    <mergeCell ref="N6:N7"/>
    <mergeCell ref="A1:D1"/>
    <mergeCell ref="F1:I1"/>
    <mergeCell ref="A3:AG3"/>
    <mergeCell ref="A5:E5"/>
    <mergeCell ref="D6:D7"/>
    <mergeCell ref="E6:E7"/>
    <mergeCell ref="F5:F7"/>
    <mergeCell ref="G6:G7"/>
    <mergeCell ref="H6:H7"/>
    <mergeCell ref="I6:I7"/>
  </mergeCells>
  <phoneticPr fontId="2" type="noConversion"/>
  <printOptions horizontalCentered="1"/>
  <pageMargins left="0.31" right="0.31" top="0.63" bottom="0.47" header="0.5" footer="0.35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topLeftCell="A4" workbookViewId="0">
      <selection activeCell="D17" sqref="D17"/>
    </sheetView>
  </sheetViews>
  <sheetFormatPr defaultColWidth="6.875" defaultRowHeight="12.75" customHeight="1"/>
  <cols>
    <col min="1" max="1" width="6.875" style="108" customWidth="1"/>
    <col min="2" max="2" width="5.875" style="1" customWidth="1"/>
    <col min="3" max="3" width="9.75" style="1" customWidth="1"/>
    <col min="4" max="4" width="54.625" style="1" customWidth="1"/>
    <col min="5" max="7" width="17.75" style="1" customWidth="1"/>
    <col min="8" max="8" width="6.5" style="1" customWidth="1"/>
    <col min="9" max="16384" width="6.875" style="1"/>
  </cols>
  <sheetData>
    <row r="1" spans="1:8" ht="20.100000000000001" customHeight="1">
      <c r="A1" s="106"/>
      <c r="B1" s="32"/>
      <c r="C1" s="32"/>
      <c r="D1" s="33"/>
      <c r="E1" s="32"/>
      <c r="F1" s="32"/>
      <c r="G1" s="34" t="s">
        <v>83</v>
      </c>
      <c r="H1" s="51"/>
    </row>
    <row r="2" spans="1:8" ht="25.5" customHeight="1">
      <c r="A2" s="119" t="s">
        <v>84</v>
      </c>
      <c r="B2" s="119"/>
      <c r="C2" s="119"/>
      <c r="D2" s="119"/>
      <c r="E2" s="119"/>
      <c r="F2" s="119"/>
      <c r="G2" s="119"/>
      <c r="H2" s="51"/>
    </row>
    <row r="3" spans="1:8" ht="15" customHeight="1">
      <c r="A3" s="107"/>
      <c r="B3" s="5"/>
      <c r="C3" s="5"/>
      <c r="D3" s="5"/>
      <c r="E3" s="35"/>
      <c r="F3" s="35"/>
      <c r="G3" s="7" t="s">
        <v>3</v>
      </c>
      <c r="H3" s="51"/>
    </row>
    <row r="4" spans="1:8" ht="15" customHeight="1">
      <c r="A4" s="148" t="s">
        <v>85</v>
      </c>
      <c r="B4" s="149"/>
      <c r="C4" s="58"/>
      <c r="D4" s="58"/>
      <c r="E4" s="121" t="s">
        <v>53</v>
      </c>
      <c r="F4" s="121"/>
      <c r="G4" s="121"/>
      <c r="H4" s="51"/>
    </row>
    <row r="5" spans="1:8" ht="15" customHeight="1">
      <c r="A5" s="135" t="s">
        <v>38</v>
      </c>
      <c r="B5" s="137"/>
      <c r="C5" s="142" t="s">
        <v>39</v>
      </c>
      <c r="D5" s="144" t="s">
        <v>86</v>
      </c>
      <c r="E5" s="121" t="s">
        <v>28</v>
      </c>
      <c r="F5" s="125" t="s">
        <v>87</v>
      </c>
      <c r="G5" s="146" t="s">
        <v>88</v>
      </c>
      <c r="H5" s="51"/>
    </row>
    <row r="6" spans="1:8" ht="15" customHeight="1">
      <c r="A6" s="15" t="s">
        <v>48</v>
      </c>
      <c r="B6" s="16" t="s">
        <v>49</v>
      </c>
      <c r="C6" s="143"/>
      <c r="D6" s="145"/>
      <c r="E6" s="124"/>
      <c r="F6" s="126"/>
      <c r="G6" s="147"/>
      <c r="H6" s="51"/>
    </row>
    <row r="7" spans="1:8" ht="15" customHeight="1">
      <c r="A7" s="41" t="s">
        <v>152</v>
      </c>
      <c r="B7" s="41" t="s">
        <v>133</v>
      </c>
      <c r="C7" s="59"/>
      <c r="D7" s="17" t="s">
        <v>77</v>
      </c>
      <c r="E7" s="54">
        <f>SUM(F7,G7)</f>
        <v>11.93</v>
      </c>
      <c r="F7" s="54">
        <v>11.93</v>
      </c>
      <c r="G7" s="18"/>
      <c r="H7" s="52"/>
    </row>
    <row r="8" spans="1:8" ht="15" customHeight="1">
      <c r="A8" s="41">
        <v>301</v>
      </c>
      <c r="B8" s="41" t="s">
        <v>134</v>
      </c>
      <c r="C8" s="59"/>
      <c r="D8" s="17" t="s">
        <v>78</v>
      </c>
      <c r="E8" s="54">
        <f t="shared" ref="E8:E34" si="0">SUM(F8,G8)</f>
        <v>9.35</v>
      </c>
      <c r="F8" s="54">
        <v>9.35</v>
      </c>
      <c r="G8" s="18"/>
    </row>
    <row r="9" spans="1:8" ht="15" customHeight="1">
      <c r="A9" s="41">
        <v>301</v>
      </c>
      <c r="B9" s="41" t="s">
        <v>135</v>
      </c>
      <c r="C9" s="59"/>
      <c r="D9" s="17" t="s">
        <v>79</v>
      </c>
      <c r="E9" s="54">
        <f t="shared" si="0"/>
        <v>1.28</v>
      </c>
      <c r="F9" s="54">
        <v>1.28</v>
      </c>
      <c r="G9" s="18"/>
    </row>
    <row r="10" spans="1:8" ht="15" customHeight="1">
      <c r="A10" s="41">
        <v>301</v>
      </c>
      <c r="B10" s="41" t="s">
        <v>136</v>
      </c>
      <c r="C10" s="59"/>
      <c r="D10" s="17" t="s">
        <v>111</v>
      </c>
      <c r="E10" s="54">
        <f t="shared" si="0"/>
        <v>1.35</v>
      </c>
      <c r="F10" s="54">
        <v>1.35</v>
      </c>
      <c r="G10" s="18"/>
    </row>
    <row r="11" spans="1:8" ht="15" customHeight="1">
      <c r="A11" s="41">
        <v>301</v>
      </c>
      <c r="B11" s="41" t="s">
        <v>138</v>
      </c>
      <c r="C11" s="59"/>
      <c r="D11" s="17" t="s">
        <v>153</v>
      </c>
      <c r="E11" s="54">
        <f t="shared" si="0"/>
        <v>0</v>
      </c>
      <c r="F11" s="54">
        <v>0</v>
      </c>
      <c r="G11" s="18"/>
    </row>
    <row r="12" spans="1:8" ht="15" customHeight="1">
      <c r="A12" s="41">
        <v>301</v>
      </c>
      <c r="B12" s="41" t="s">
        <v>139</v>
      </c>
      <c r="C12" s="59"/>
      <c r="D12" s="17" t="s">
        <v>113</v>
      </c>
      <c r="E12" s="54">
        <f t="shared" si="0"/>
        <v>4.2699999999999996</v>
      </c>
      <c r="F12" s="54">
        <v>4.2699999999999996</v>
      </c>
      <c r="G12" s="18"/>
    </row>
    <row r="13" spans="1:8" ht="15" customHeight="1">
      <c r="A13" s="41">
        <v>301</v>
      </c>
      <c r="B13" s="41" t="s">
        <v>140</v>
      </c>
      <c r="C13" s="59"/>
      <c r="D13" s="17" t="s">
        <v>114</v>
      </c>
      <c r="E13" s="54">
        <f t="shared" si="0"/>
        <v>0</v>
      </c>
      <c r="F13" s="54">
        <v>0</v>
      </c>
      <c r="G13" s="18"/>
    </row>
    <row r="14" spans="1:8" ht="15" customHeight="1">
      <c r="A14" s="41">
        <v>301</v>
      </c>
      <c r="B14" s="41" t="s">
        <v>141</v>
      </c>
      <c r="C14" s="59"/>
      <c r="D14" s="17" t="s">
        <v>115</v>
      </c>
      <c r="E14" s="54">
        <f t="shared" si="0"/>
        <v>0</v>
      </c>
      <c r="F14" s="54">
        <v>0</v>
      </c>
      <c r="G14" s="18"/>
    </row>
    <row r="15" spans="1:8" ht="15" customHeight="1">
      <c r="A15" s="41">
        <v>302</v>
      </c>
      <c r="B15" s="41" t="s">
        <v>133</v>
      </c>
      <c r="C15" s="59"/>
      <c r="D15" s="17" t="s">
        <v>80</v>
      </c>
      <c r="E15" s="54">
        <f t="shared" si="0"/>
        <v>0.9</v>
      </c>
      <c r="F15" s="54">
        <v>0.9</v>
      </c>
      <c r="G15" s="18"/>
    </row>
    <row r="16" spans="1:8" ht="15" customHeight="1">
      <c r="A16" s="41">
        <v>302</v>
      </c>
      <c r="B16" s="41" t="s">
        <v>142</v>
      </c>
      <c r="C16" s="59"/>
      <c r="D16" s="17" t="s">
        <v>116</v>
      </c>
      <c r="E16" s="54">
        <f t="shared" si="0"/>
        <v>0.03</v>
      </c>
      <c r="F16" s="54">
        <v>0.03</v>
      </c>
      <c r="G16" s="18"/>
    </row>
    <row r="17" spans="1:7" ht="15" customHeight="1">
      <c r="A17" s="41">
        <v>302</v>
      </c>
      <c r="B17" s="41" t="s">
        <v>143</v>
      </c>
      <c r="C17" s="59"/>
      <c r="D17" s="17" t="s">
        <v>117</v>
      </c>
      <c r="E17" s="54">
        <f t="shared" si="0"/>
        <v>0.21</v>
      </c>
      <c r="F17" s="54">
        <v>0.21</v>
      </c>
      <c r="G17" s="18"/>
    </row>
    <row r="18" spans="1:7" ht="15" customHeight="1">
      <c r="A18" s="41">
        <v>302</v>
      </c>
      <c r="B18" s="41" t="s">
        <v>137</v>
      </c>
      <c r="C18" s="59"/>
      <c r="D18" s="17" t="s">
        <v>118</v>
      </c>
      <c r="E18" s="54">
        <f t="shared" si="0"/>
        <v>0.8</v>
      </c>
      <c r="F18" s="54">
        <v>0.8</v>
      </c>
      <c r="G18" s="18"/>
    </row>
    <row r="19" spans="1:7" ht="15" customHeight="1">
      <c r="A19" s="41">
        <v>302</v>
      </c>
      <c r="B19" s="41" t="s">
        <v>140</v>
      </c>
      <c r="C19" s="59"/>
      <c r="D19" s="17" t="s">
        <v>119</v>
      </c>
      <c r="E19" s="54">
        <f t="shared" si="0"/>
        <v>0.15</v>
      </c>
      <c r="F19" s="54">
        <v>0.15</v>
      </c>
      <c r="G19" s="18"/>
    </row>
    <row r="20" spans="1:7" ht="15" customHeight="1">
      <c r="A20" s="41">
        <v>302</v>
      </c>
      <c r="B20" s="41" t="s">
        <v>144</v>
      </c>
      <c r="C20" s="59"/>
      <c r="D20" s="17" t="s">
        <v>120</v>
      </c>
      <c r="E20" s="54">
        <f t="shared" si="0"/>
        <v>0.9</v>
      </c>
      <c r="F20" s="54">
        <v>0.9</v>
      </c>
      <c r="G20" s="18"/>
    </row>
    <row r="21" spans="1:7" ht="15" customHeight="1">
      <c r="A21" s="41">
        <v>302</v>
      </c>
      <c r="B21" s="41" t="s">
        <v>145</v>
      </c>
      <c r="C21" s="59"/>
      <c r="D21" s="17" t="s">
        <v>121</v>
      </c>
      <c r="E21" s="54">
        <f t="shared" si="0"/>
        <v>0.18</v>
      </c>
      <c r="F21" s="54">
        <v>0.18</v>
      </c>
      <c r="G21" s="18"/>
    </row>
    <row r="22" spans="1:7" ht="15" customHeight="1">
      <c r="A22" s="41">
        <v>302</v>
      </c>
      <c r="B22" s="41" t="s">
        <v>146</v>
      </c>
      <c r="C22" s="59"/>
      <c r="D22" s="17" t="s">
        <v>122</v>
      </c>
      <c r="E22" s="54">
        <f t="shared" si="0"/>
        <v>0.31</v>
      </c>
      <c r="F22" s="54">
        <v>0.31</v>
      </c>
      <c r="G22" s="18"/>
    </row>
    <row r="23" spans="1:7" ht="15" customHeight="1">
      <c r="A23" s="41">
        <v>302</v>
      </c>
      <c r="B23" s="41" t="s">
        <v>147</v>
      </c>
      <c r="C23" s="59"/>
      <c r="D23" s="17" t="s">
        <v>99</v>
      </c>
      <c r="E23" s="54">
        <f t="shared" si="0"/>
        <v>0.24</v>
      </c>
      <c r="F23" s="54">
        <v>0.24</v>
      </c>
      <c r="G23" s="18"/>
    </row>
    <row r="24" spans="1:7" ht="15" customHeight="1">
      <c r="A24" s="41">
        <v>302</v>
      </c>
      <c r="B24" s="41" t="s">
        <v>148</v>
      </c>
      <c r="C24" s="59"/>
      <c r="D24" s="17" t="s">
        <v>123</v>
      </c>
      <c r="E24" s="54">
        <f t="shared" si="0"/>
        <v>0.41</v>
      </c>
      <c r="F24" s="54">
        <v>0.41</v>
      </c>
      <c r="G24" s="18"/>
    </row>
    <row r="25" spans="1:7" ht="15" customHeight="1">
      <c r="A25" s="41">
        <v>302</v>
      </c>
      <c r="B25" s="41" t="s">
        <v>149</v>
      </c>
      <c r="C25" s="59"/>
      <c r="D25" s="17" t="s">
        <v>124</v>
      </c>
      <c r="E25" s="54">
        <f t="shared" si="0"/>
        <v>0.79</v>
      </c>
      <c r="F25" s="54">
        <v>0.79</v>
      </c>
      <c r="G25" s="18"/>
    </row>
    <row r="26" spans="1:7" ht="15" customHeight="1">
      <c r="A26" s="41">
        <v>302</v>
      </c>
      <c r="B26" s="41" t="s">
        <v>150</v>
      </c>
      <c r="C26" s="59"/>
      <c r="D26" s="17" t="s">
        <v>125</v>
      </c>
      <c r="E26" s="54">
        <f t="shared" si="0"/>
        <v>0</v>
      </c>
      <c r="F26" s="54">
        <v>0</v>
      </c>
      <c r="G26" s="18"/>
    </row>
    <row r="27" spans="1:7" ht="15" customHeight="1">
      <c r="A27" s="41">
        <v>302</v>
      </c>
      <c r="B27" s="41" t="s">
        <v>141</v>
      </c>
      <c r="C27" s="59"/>
      <c r="D27" s="17" t="s">
        <v>126</v>
      </c>
      <c r="E27" s="54">
        <f t="shared" si="0"/>
        <v>29.18</v>
      </c>
      <c r="F27" s="54">
        <v>0.18</v>
      </c>
      <c r="G27" s="18">
        <v>29</v>
      </c>
    </row>
    <row r="28" spans="1:7" ht="15" customHeight="1">
      <c r="A28" s="41">
        <v>303</v>
      </c>
      <c r="B28" s="41" t="s">
        <v>133</v>
      </c>
      <c r="C28" s="59"/>
      <c r="D28" s="17" t="s">
        <v>81</v>
      </c>
      <c r="E28" s="54">
        <f t="shared" si="0"/>
        <v>0</v>
      </c>
      <c r="F28" s="54">
        <v>0</v>
      </c>
      <c r="G28" s="18"/>
    </row>
    <row r="29" spans="1:7" ht="15" customHeight="1">
      <c r="A29" s="41">
        <v>303</v>
      </c>
      <c r="B29" s="41" t="s">
        <v>151</v>
      </c>
      <c r="C29" s="59"/>
      <c r="D29" s="17" t="s">
        <v>82</v>
      </c>
      <c r="E29" s="54">
        <f t="shared" si="0"/>
        <v>0</v>
      </c>
      <c r="F29" s="54">
        <v>0</v>
      </c>
      <c r="G29" s="18"/>
    </row>
    <row r="30" spans="1:7" ht="15" customHeight="1">
      <c r="A30" s="41">
        <v>303</v>
      </c>
      <c r="B30" s="41" t="s">
        <v>136</v>
      </c>
      <c r="C30" s="59"/>
      <c r="D30" s="17" t="s">
        <v>127</v>
      </c>
      <c r="E30" s="54">
        <f t="shared" si="0"/>
        <v>0</v>
      </c>
      <c r="F30" s="54">
        <v>0</v>
      </c>
      <c r="G30" s="18"/>
    </row>
    <row r="31" spans="1:7" ht="15" customHeight="1">
      <c r="A31" s="41">
        <v>303</v>
      </c>
      <c r="B31" s="41" t="s">
        <v>142</v>
      </c>
      <c r="C31" s="59"/>
      <c r="D31" s="17" t="s">
        <v>128</v>
      </c>
      <c r="E31" s="54">
        <f t="shared" si="0"/>
        <v>0</v>
      </c>
      <c r="F31" s="54">
        <v>0</v>
      </c>
      <c r="G31" s="18"/>
    </row>
    <row r="32" spans="1:7" ht="15" customHeight="1">
      <c r="A32" s="41">
        <v>303</v>
      </c>
      <c r="B32" s="41" t="s">
        <v>140</v>
      </c>
      <c r="C32" s="59"/>
      <c r="D32" s="17" t="s">
        <v>129</v>
      </c>
      <c r="E32" s="54">
        <f t="shared" si="0"/>
        <v>7.7</v>
      </c>
      <c r="F32" s="54">
        <v>7.7</v>
      </c>
      <c r="G32" s="18"/>
    </row>
    <row r="33" spans="1:7" ht="15" customHeight="1">
      <c r="A33" s="41">
        <v>303</v>
      </c>
      <c r="B33" s="41" t="s">
        <v>144</v>
      </c>
      <c r="C33" s="59"/>
      <c r="D33" s="17" t="s">
        <v>130</v>
      </c>
      <c r="E33" s="54">
        <f t="shared" si="0"/>
        <v>2.44</v>
      </c>
      <c r="F33" s="54">
        <v>2.44</v>
      </c>
      <c r="G33" s="18"/>
    </row>
    <row r="34" spans="1:7" ht="15" customHeight="1">
      <c r="A34" s="41">
        <v>303</v>
      </c>
      <c r="B34" s="41" t="s">
        <v>141</v>
      </c>
      <c r="C34" s="59"/>
      <c r="D34" s="17" t="s">
        <v>131</v>
      </c>
      <c r="E34" s="54">
        <f t="shared" si="0"/>
        <v>0</v>
      </c>
      <c r="F34" s="54">
        <v>0</v>
      </c>
      <c r="G34" s="18"/>
    </row>
  </sheetData>
  <mergeCells count="9">
    <mergeCell ref="A2:G2"/>
    <mergeCell ref="A4:B4"/>
    <mergeCell ref="A5:B5"/>
    <mergeCell ref="E4:G4"/>
    <mergeCell ref="C5:C6"/>
    <mergeCell ref="D5:D6"/>
    <mergeCell ref="E5:E6"/>
    <mergeCell ref="F5:F6"/>
    <mergeCell ref="G5:G6"/>
  </mergeCells>
  <phoneticPr fontId="2" type="noConversion"/>
  <printOptions horizontalCentered="1"/>
  <pageMargins left="0.75" right="0.75" top="0.83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workbookViewId="0">
      <selection activeCell="D7" sqref="D7"/>
    </sheetView>
  </sheetViews>
  <sheetFormatPr defaultColWidth="6.875" defaultRowHeight="12.75" customHeight="1"/>
  <cols>
    <col min="1" max="3" width="5.25" style="1" customWidth="1"/>
    <col min="4" max="4" width="16.625" style="1" customWidth="1"/>
    <col min="5" max="5" width="69.25" style="1" customWidth="1"/>
    <col min="6" max="6" width="18.75" style="1" customWidth="1"/>
    <col min="7" max="243" width="8" style="1" customWidth="1"/>
    <col min="244" max="16384" width="6.875" style="1"/>
  </cols>
  <sheetData>
    <row r="1" spans="1:243" ht="25.9" customHeight="1">
      <c r="A1" s="150"/>
      <c r="B1" s="150"/>
      <c r="C1" s="150"/>
    </row>
    <row r="2" spans="1:243" ht="20.100000000000001" customHeight="1">
      <c r="A2" s="2"/>
      <c r="B2" s="3"/>
      <c r="C2" s="3"/>
      <c r="D2" s="3"/>
      <c r="E2" s="3"/>
      <c r="F2" s="4" t="s">
        <v>89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20.100000000000001" customHeight="1">
      <c r="A3" s="119" t="s">
        <v>90</v>
      </c>
      <c r="B3" s="119"/>
      <c r="C3" s="119"/>
      <c r="D3" s="119"/>
      <c r="E3" s="119"/>
      <c r="F3" s="119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20.100000000000001" customHeight="1">
      <c r="A4" s="5"/>
      <c r="B4" s="5"/>
      <c r="C4" s="5"/>
      <c r="D4" s="5"/>
      <c r="E4" s="5"/>
      <c r="F4" s="7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0.100000000000001" customHeight="1">
      <c r="A5" s="11" t="s">
        <v>38</v>
      </c>
      <c r="B5" s="12"/>
      <c r="C5" s="13"/>
      <c r="D5" s="151" t="s">
        <v>39</v>
      </c>
      <c r="E5" s="122" t="s">
        <v>91</v>
      </c>
      <c r="F5" s="125" t="s">
        <v>41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20.100000000000001" customHeight="1">
      <c r="A6" s="14" t="s">
        <v>48</v>
      </c>
      <c r="B6" s="15" t="s">
        <v>49</v>
      </c>
      <c r="C6" s="16" t="s">
        <v>50</v>
      </c>
      <c r="D6" s="151"/>
      <c r="E6" s="122"/>
      <c r="F6" s="125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.6" customHeight="1">
      <c r="A7" s="41" t="s">
        <v>189</v>
      </c>
      <c r="B7" s="41" t="s">
        <v>161</v>
      </c>
      <c r="C7" s="41" t="s">
        <v>134</v>
      </c>
      <c r="D7" s="56" t="s">
        <v>170</v>
      </c>
      <c r="E7" s="118" t="s">
        <v>182</v>
      </c>
      <c r="F7" s="57">
        <v>1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21.6" customHeight="1">
      <c r="A8" s="41" t="s">
        <v>189</v>
      </c>
      <c r="B8" s="41" t="s">
        <v>161</v>
      </c>
      <c r="C8" s="41" t="s">
        <v>134</v>
      </c>
      <c r="D8" s="56" t="s">
        <v>170</v>
      </c>
      <c r="E8" s="118" t="s">
        <v>183</v>
      </c>
      <c r="F8" s="57">
        <v>3</v>
      </c>
    </row>
    <row r="9" spans="1:243" ht="21.6" customHeight="1">
      <c r="A9" s="41" t="s">
        <v>189</v>
      </c>
      <c r="B9" s="41" t="s">
        <v>161</v>
      </c>
      <c r="C9" s="41" t="s">
        <v>134</v>
      </c>
      <c r="D9" s="56" t="s">
        <v>170</v>
      </c>
      <c r="E9" s="118" t="s">
        <v>184</v>
      </c>
      <c r="F9" s="57">
        <v>4</v>
      </c>
    </row>
    <row r="10" spans="1:243" ht="21.6" customHeight="1">
      <c r="A10" s="41" t="s">
        <v>189</v>
      </c>
      <c r="B10" s="41" t="s">
        <v>161</v>
      </c>
      <c r="C10" s="41" t="s">
        <v>134</v>
      </c>
      <c r="D10" s="56" t="s">
        <v>170</v>
      </c>
      <c r="E10" s="118" t="s">
        <v>185</v>
      </c>
      <c r="F10" s="57">
        <v>2</v>
      </c>
    </row>
    <row r="11" spans="1:243" ht="21.6" customHeight="1">
      <c r="A11" s="41" t="s">
        <v>189</v>
      </c>
      <c r="B11" s="41" t="s">
        <v>161</v>
      </c>
      <c r="C11" s="41" t="s">
        <v>134</v>
      </c>
      <c r="D11" s="56" t="s">
        <v>170</v>
      </c>
      <c r="E11" s="118" t="s">
        <v>186</v>
      </c>
      <c r="F11" s="57">
        <v>2</v>
      </c>
    </row>
    <row r="12" spans="1:243" ht="21.6" customHeight="1">
      <c r="A12" s="41" t="s">
        <v>189</v>
      </c>
      <c r="B12" s="41" t="s">
        <v>161</v>
      </c>
      <c r="C12" s="41" t="s">
        <v>134</v>
      </c>
      <c r="D12" s="56" t="s">
        <v>170</v>
      </c>
      <c r="E12" s="118" t="s">
        <v>187</v>
      </c>
      <c r="F12" s="57">
        <v>2</v>
      </c>
    </row>
    <row r="13" spans="1:243" ht="21.6" customHeight="1">
      <c r="A13" s="41" t="s">
        <v>189</v>
      </c>
      <c r="B13" s="41" t="s">
        <v>161</v>
      </c>
      <c r="C13" s="41" t="s">
        <v>134</v>
      </c>
      <c r="D13" s="56" t="s">
        <v>170</v>
      </c>
      <c r="E13" s="118" t="s">
        <v>188</v>
      </c>
      <c r="F13" s="57">
        <v>15</v>
      </c>
    </row>
    <row r="14" spans="1:243" ht="21.6" customHeight="1">
      <c r="A14" s="41"/>
      <c r="B14" s="41"/>
      <c r="C14" s="41"/>
      <c r="D14" s="56"/>
      <c r="E14" s="56"/>
      <c r="F14" s="57"/>
    </row>
    <row r="15" spans="1:243" ht="21.6" customHeight="1">
      <c r="A15" s="41"/>
      <c r="B15" s="41"/>
      <c r="C15" s="41"/>
      <c r="D15" s="56"/>
      <c r="E15" s="56"/>
      <c r="F15" s="57"/>
    </row>
    <row r="16" spans="1:243" ht="21.6" customHeight="1">
      <c r="A16" s="41"/>
      <c r="B16" s="41"/>
      <c r="C16" s="41"/>
      <c r="D16" s="56"/>
      <c r="E16" s="56"/>
      <c r="F16" s="57"/>
    </row>
    <row r="17" spans="1:6" ht="21.6" customHeight="1">
      <c r="A17" s="41"/>
      <c r="B17" s="41"/>
      <c r="C17" s="41"/>
      <c r="D17" s="56"/>
      <c r="E17" s="56"/>
      <c r="F17" s="57"/>
    </row>
    <row r="18" spans="1:6" ht="21.6" customHeight="1">
      <c r="A18" s="41"/>
      <c r="B18" s="41"/>
      <c r="C18" s="41"/>
      <c r="D18" s="56"/>
      <c r="E18" s="56"/>
      <c r="F18" s="57"/>
    </row>
    <row r="19" spans="1:6" ht="21.6" customHeight="1">
      <c r="A19" s="41"/>
      <c r="B19" s="41"/>
      <c r="C19" s="41"/>
      <c r="D19" s="56"/>
      <c r="E19" s="56"/>
      <c r="F19" s="57"/>
    </row>
    <row r="20" spans="1:6" ht="21.6" customHeight="1">
      <c r="A20" s="41"/>
      <c r="B20" s="41"/>
      <c r="C20" s="41"/>
      <c r="D20" s="56"/>
      <c r="E20" s="56"/>
      <c r="F20" s="57"/>
    </row>
  </sheetData>
  <mergeCells count="5">
    <mergeCell ref="A1:C1"/>
    <mergeCell ref="A3:F3"/>
    <mergeCell ref="D5:D6"/>
    <mergeCell ref="E5:E6"/>
    <mergeCell ref="F5:F6"/>
  </mergeCells>
  <phoneticPr fontId="2" type="noConversion"/>
  <printOptions horizontalCentered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5" sqref="B5:B7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" style="1" customWidth="1"/>
    <col min="9" max="9" width="6.5" style="1" customWidth="1"/>
    <col min="10" max="16384" width="6.875" style="1"/>
  </cols>
  <sheetData>
    <row r="1" spans="1:9" ht="22.15" customHeight="1">
      <c r="A1" s="53"/>
    </row>
    <row r="2" spans="1:9" ht="20.100000000000001" customHeight="1">
      <c r="A2" s="32"/>
      <c r="B2" s="32"/>
      <c r="C2" s="32"/>
      <c r="D2" s="32"/>
      <c r="E2" s="33"/>
      <c r="F2" s="32"/>
      <c r="G2" s="32"/>
      <c r="H2" s="34" t="s">
        <v>92</v>
      </c>
      <c r="I2" s="51"/>
    </row>
    <row r="3" spans="1:9" ht="25.5" customHeight="1">
      <c r="A3" s="119" t="s">
        <v>93</v>
      </c>
      <c r="B3" s="119"/>
      <c r="C3" s="119"/>
      <c r="D3" s="119"/>
      <c r="E3" s="119"/>
      <c r="F3" s="119"/>
      <c r="G3" s="119"/>
      <c r="H3" s="119"/>
      <c r="I3" s="51"/>
    </row>
    <row r="4" spans="1:9" ht="20.100000000000001" customHeight="1">
      <c r="A4" s="6"/>
      <c r="B4" s="35"/>
      <c r="C4" s="35"/>
      <c r="D4" s="35"/>
      <c r="E4" s="35"/>
      <c r="F4" s="35"/>
      <c r="G4" s="35"/>
      <c r="H4" s="7" t="s">
        <v>3</v>
      </c>
      <c r="I4" s="51"/>
    </row>
    <row r="5" spans="1:9" ht="20.100000000000001" customHeight="1">
      <c r="A5" s="121" t="s">
        <v>94</v>
      </c>
      <c r="B5" s="122" t="s">
        <v>95</v>
      </c>
      <c r="C5" s="125" t="s">
        <v>96</v>
      </c>
      <c r="D5" s="125"/>
      <c r="E5" s="125"/>
      <c r="F5" s="125"/>
      <c r="G5" s="125"/>
      <c r="H5" s="125"/>
      <c r="I5" s="51"/>
    </row>
    <row r="6" spans="1:9" ht="20.100000000000001" customHeight="1">
      <c r="A6" s="121"/>
      <c r="B6" s="122"/>
      <c r="C6" s="152" t="s">
        <v>28</v>
      </c>
      <c r="D6" s="154" t="s">
        <v>97</v>
      </c>
      <c r="E6" s="36" t="s">
        <v>98</v>
      </c>
      <c r="F6" s="37"/>
      <c r="G6" s="37"/>
      <c r="H6" s="155" t="s">
        <v>99</v>
      </c>
      <c r="I6" s="51"/>
    </row>
    <row r="7" spans="1:9" ht="33.75" customHeight="1">
      <c r="A7" s="121"/>
      <c r="B7" s="123"/>
      <c r="C7" s="153"/>
      <c r="D7" s="124"/>
      <c r="E7" s="38" t="s">
        <v>43</v>
      </c>
      <c r="F7" s="39" t="s">
        <v>100</v>
      </c>
      <c r="G7" s="40" t="s">
        <v>101</v>
      </c>
      <c r="H7" s="147"/>
      <c r="I7" s="51"/>
    </row>
    <row r="8" spans="1:9" ht="20.100000000000001" customHeight="1">
      <c r="A8" s="56" t="s">
        <v>170</v>
      </c>
      <c r="B8" s="41"/>
      <c r="C8" s="19">
        <f>SUM(D8,E8,H8)</f>
        <v>1.2</v>
      </c>
      <c r="D8" s="54"/>
      <c r="E8" s="54">
        <f>SUM(F8:G8)</f>
        <v>0</v>
      </c>
      <c r="F8" s="54"/>
      <c r="G8" s="18"/>
      <c r="H8" s="55">
        <v>1.2</v>
      </c>
      <c r="I8" s="52"/>
    </row>
    <row r="9" spans="1:9" ht="20.100000000000001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20.100000000000001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20.100000000000001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20.100000000000001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20.100000000000001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20.100000000000001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20.100000000000001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20.100000000000001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20.100000000000001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20.100000000000001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20.100000000000001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20.100000000000001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20.100000000000001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20.100000000000001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20.100000000000001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20.100000000000001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20.100000000000001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20.100000000000001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20.100000000000001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20.100000000000001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20.100000000000001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20.100000000000001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mergeCells count="7">
    <mergeCell ref="A3:H3"/>
    <mergeCell ref="C5:H5"/>
    <mergeCell ref="A5:A7"/>
    <mergeCell ref="B5:B7"/>
    <mergeCell ref="C6:C7"/>
    <mergeCell ref="D6:D7"/>
    <mergeCell ref="H6:H7"/>
  </mergeCells>
  <phoneticPr fontId="2" type="noConversion"/>
  <printOptions horizontalCentered="1"/>
  <pageMargins left="0.75" right="0.75" top="0.63" bottom="0.47" header="0.5" footer="0.3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6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3</vt:lpstr>
      <vt:lpstr>3-1</vt:lpstr>
      <vt:lpstr>3-2</vt:lpstr>
      <vt:lpstr>3-3</vt:lpstr>
      <vt:lpstr>4</vt:lpstr>
      <vt:lpstr>4-1</vt:lpstr>
      <vt:lpstr>5</vt:lpstr>
      <vt:lpstr>'1'!Print_Area</vt:lpstr>
      <vt:lpstr>'1-2'!Print_Area</vt:lpstr>
      <vt:lpstr>'3-2'!Print_Area</vt:lpstr>
      <vt:lpstr>'4'!Print_Area</vt:lpstr>
      <vt:lpstr>'4-1'!Print_Area</vt:lpstr>
      <vt:lpstr>'5'!Print_Area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150811</dc:creator>
  <cp:lastModifiedBy>150811</cp:lastModifiedBy>
  <cp:revision>1</cp:revision>
  <cp:lastPrinted>2017-03-22T01:34:40Z</cp:lastPrinted>
  <dcterms:created xsi:type="dcterms:W3CDTF">1996-12-17T01:32:42Z</dcterms:created>
  <dcterms:modified xsi:type="dcterms:W3CDTF">2017-11-08T05:58:32Z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