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'3-2'!$A$2:$F$21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<sst xmlns="http://schemas.openxmlformats.org/spreadsheetml/2006/main" count="912" uniqueCount="326">
  <si>
    <t>附件2</t>
  </si>
  <si>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</si>
  <si>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</si>
  <si>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</si>
  <si>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</si>
  <si>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</si>
  <si>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</si>
  <si>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</si>
  <si>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</si>
  <si>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</si>
  <si>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</si>
  <si>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</si>
  <si>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</si>
  <si>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</si>
  <si>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</si>
  <si>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</si>
  <si>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</si>
  <si>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</si>
  <si>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</si>
  <si>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</si>
  <si>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</si>
  <si>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</si>
  <si>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</si>
  <si>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</si>
  <si>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</si>
  <si>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</si>
  <si>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</si>
  <si>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</si>
  <si>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</si>
  <si>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</si>
  <si>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</si>
  <si>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</si>
  <si>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</si>
  <si>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</si>
  <si>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</si>
  <si>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</si>
  <si>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</si>
  <si>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</si>
  <si>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</si>
  <si>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</si>
  <si>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</si>
  <si>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</si>
  <si>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</si>
  <si>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</si>
  <si>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</si>
  <si>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</si>
  <si>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</si>
  <si>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</si>
  <si>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</si>
  <si>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</si>
  <si>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</si>
  <si>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</si>
  <si>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</si>
  <si>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</si>
  <si>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</si>
  <si>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</si>
  <si>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</si>
  <si>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</si>
  <si>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</si>
  <si>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</si>
  <si>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</si>
  <si>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</si>
  <si>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</si>
  <si>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</si>
  <si>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</si>
  <si>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</si>
  <si>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</si>
  <si>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</si>
  <si>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</si>
  <si>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</si>
  <si>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</si>
  <si>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</si>
  <si>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</si>
  <si>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</si>
  <si>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</si>
  <si>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</si>
  <si>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</si>
  <si>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</si>
  <si>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</si>
  <si>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</si>
  <si>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</si>
  <si>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</si>
  <si>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</si>
  <si>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</si>
  <si>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</si>
  <si>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</si>
  <si>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</si>
  <si>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</si>
  <si>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</si>
  <si>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</si>
  <si>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</si>
  <si>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</si>
  <si>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</si>
  <si>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</si>
  <si>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</si>
  <si>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</si>
  <si>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</si>
  <si>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</si>
  <si>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</si>
  <si>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</si>
  <si>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</si>
  <si>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</si>
  <si>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</si>
  <si>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</si>
  <si>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</si>
  <si>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</si>
  <si>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</si>
  <si>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</si>
  <si>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</si>
  <si>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</si>
  <si>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</si>
  <si>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</si>
  <si>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</si>
  <si>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</si>
  <si>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</si>
  <si>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</si>
  <si>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</si>
  <si>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</si>
  <si>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</si>
  <si>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</si>
  <si>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</si>
  <si>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</si>
  <si>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</si>
  <si>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</si>
  <si>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</si>
  <si>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</si>
  <si>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</si>
  <si>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</si>
  <si>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</si>
  <si>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</si>
  <si>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</si>
  <si>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</si>
  <si>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</si>
  <si>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</si>
  <si>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</si>
  <si>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</si>
  <si>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</si>
  <si>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</si>
  <si>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</si>
  <si>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</si>
  <si>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</si>
  <si>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</si>
  <si>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江油市枫顺乡人民政府</t>
  </si>
  <si>
    <t>报送日期：2017年3月24日</t>
  </si>
  <si>
    <t>2017年预算数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</si>
  <si>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</si>
  <si>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</si>
  <si>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</si>
  <si>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</si>
  <si>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</si>
  <si>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</si>
  <si>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</si>
  <si>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</si>
  <si>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</si>
  <si>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</si>
  <si>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</si>
  <si>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</si>
  <si>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</si>
  <si>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</si>
  <si>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</si>
  <si>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</si>
  <si>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</si>
  <si>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</si>
  <si>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201</t>
  </si>
  <si>
    <t>01</t>
  </si>
  <si>
    <t>01</t>
  </si>
  <si>
    <t>02</t>
  </si>
  <si>
    <t>02</t>
  </si>
  <si>
    <t>03</t>
  </si>
  <si>
    <t>03</t>
  </si>
  <si>
    <t>99</t>
  </si>
  <si>
    <t>99</t>
  </si>
  <si>
    <t>11</t>
  </si>
  <si>
    <t>11</t>
  </si>
  <si>
    <t>31</t>
  </si>
  <si>
    <t>205</t>
  </si>
  <si>
    <t>08</t>
  </si>
  <si>
    <t>208</t>
  </si>
  <si>
    <t>05</t>
  </si>
  <si>
    <t>05</t>
  </si>
  <si>
    <t>06</t>
  </si>
  <si>
    <t>21</t>
  </si>
  <si>
    <t>25</t>
  </si>
  <si>
    <t>210</t>
  </si>
  <si>
    <t>210</t>
  </si>
  <si>
    <t>212</t>
  </si>
  <si>
    <t>213</t>
  </si>
  <si>
    <t>04</t>
  </si>
  <si>
    <t>26</t>
  </si>
  <si>
    <t>07</t>
  </si>
  <si>
    <t>221</t>
  </si>
  <si>
    <t>枫顺乡（一般公共服务支出）</t>
  </si>
  <si>
    <t>枫顺乡（教育支出）</t>
  </si>
  <si>
    <t>枫顺乡（社会保障和就业支出）</t>
  </si>
  <si>
    <t>枫顺乡（医疗卫生与计划生育支出）</t>
  </si>
  <si>
    <t>枫顺乡（城乡社区支出）</t>
  </si>
  <si>
    <t>枫顺乡（农林水支出）</t>
  </si>
  <si>
    <t>枫顺乡（住房保障支出）</t>
  </si>
  <si>
    <t>740101</t>
  </si>
  <si>
    <t>740101</t>
  </si>
  <si>
    <t>14</t>
  </si>
  <si>
    <t>2017年预算数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</si>
  <si>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</si>
  <si>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</si>
  <si>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</si>
  <si>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</si>
  <si>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</si>
  <si>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</si>
  <si>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</si>
  <si>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</si>
  <si>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</si>
  <si>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</si>
  <si>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</si>
  <si>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</si>
  <si>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</t>
  </si>
  <si>
    <t xml:space="preserve">  债务还本支出</t>
  </si>
  <si>
    <t xml:space="preserve">  债务付息支出</t>
  </si>
  <si>
    <t>其他社会保障缴费</t>
  </si>
  <si>
    <t>绩效工资</t>
  </si>
  <si>
    <t>机关事业单位基本养老保险缴费</t>
  </si>
  <si>
    <t>其他工资福利支出</t>
  </si>
  <si>
    <t>水费</t>
  </si>
  <si>
    <t>电费</t>
  </si>
  <si>
    <t>邮电费</t>
  </si>
  <si>
    <t>物业管理费</t>
  </si>
  <si>
    <t>差旅费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</si>
  <si>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</si>
  <si>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</si>
  <si>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</si>
  <si>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</si>
  <si>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</si>
  <si>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</si>
  <si>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其他交通工具运行维护</t>
  </si>
  <si>
    <t>其他商品和服务支出</t>
  </si>
  <si>
    <t>抚恤金</t>
  </si>
  <si>
    <t>生活补助</t>
  </si>
  <si>
    <t>救济费</t>
  </si>
  <si>
    <t>奖励金</t>
  </si>
  <si>
    <t>住房公积金</t>
  </si>
  <si>
    <t>其他对个人和家庭的补助支出</t>
  </si>
  <si>
    <t>30104-其他社会保障缴费</t>
  </si>
  <si>
    <t>30205-水费</t>
  </si>
  <si>
    <t>30206-电费</t>
  </si>
  <si>
    <t>30207-邮电费</t>
  </si>
  <si>
    <t>30209-物业管理费</t>
  </si>
  <si>
    <t>30211-差旅费</t>
  </si>
  <si>
    <t>30215-会议费</t>
  </si>
  <si>
    <t>30216-培训费</t>
  </si>
  <si>
    <t>30217-公务接待费</t>
  </si>
  <si>
    <t>30228-工会经费</t>
  </si>
  <si>
    <t>30229-福利费</t>
  </si>
  <si>
    <t>30231-公务用车运行维护费</t>
  </si>
  <si>
    <t>30239-其他交通工具运行维护</t>
  </si>
  <si>
    <t>30299-其他商品和服务支出</t>
  </si>
  <si>
    <t>30304-抚恤金</t>
  </si>
  <si>
    <t>30305-生活补助</t>
  </si>
  <si>
    <t>30306-救济费</t>
  </si>
  <si>
    <t>30309-奖励金</t>
  </si>
  <si>
    <t>30311-住房公积金</t>
  </si>
  <si>
    <t>30399-其他对个人和家庭的补助支出</t>
  </si>
  <si>
    <t>301</t>
  </si>
  <si>
    <t>01</t>
  </si>
  <si>
    <t>基本工资</t>
  </si>
  <si>
    <t>02</t>
  </si>
  <si>
    <t>津贴补贴</t>
  </si>
  <si>
    <t>03</t>
  </si>
  <si>
    <t>奖金</t>
  </si>
  <si>
    <t>04</t>
  </si>
  <si>
    <t>其他社会保障缴费</t>
  </si>
  <si>
    <t>07</t>
  </si>
  <si>
    <t>绩效工资</t>
  </si>
  <si>
    <t>08</t>
  </si>
  <si>
    <t>机关事业单位基本养老保险缴费</t>
  </si>
  <si>
    <t>99</t>
  </si>
  <si>
    <t>其他工资福利支出</t>
  </si>
  <si>
    <t>302</t>
  </si>
  <si>
    <t>302</t>
  </si>
  <si>
    <t>办公费</t>
  </si>
  <si>
    <t>05</t>
  </si>
  <si>
    <t>水费</t>
  </si>
  <si>
    <t>06</t>
  </si>
  <si>
    <t>电费</t>
  </si>
  <si>
    <t>邮电费</t>
  </si>
  <si>
    <t>09</t>
  </si>
  <si>
    <t>09</t>
  </si>
  <si>
    <t>物业管理费</t>
  </si>
  <si>
    <t>11</t>
  </si>
  <si>
    <t>差旅费</t>
  </si>
  <si>
    <t>15</t>
  </si>
  <si>
    <t>会议费</t>
  </si>
  <si>
    <t>16</t>
  </si>
  <si>
    <t>培训费</t>
  </si>
  <si>
    <t>17</t>
  </si>
  <si>
    <t>公务接待费</t>
  </si>
  <si>
    <t>28</t>
  </si>
  <si>
    <t>29</t>
  </si>
  <si>
    <t>31</t>
  </si>
  <si>
    <t>39</t>
  </si>
  <si>
    <t>303</t>
  </si>
  <si>
    <t>201</t>
  </si>
  <si>
    <t>01</t>
  </si>
  <si>
    <t>02</t>
  </si>
  <si>
    <t>03</t>
  </si>
  <si>
    <t>201</t>
  </si>
  <si>
    <t>枫顺乡（人大及人大代表工作站工作经费）</t>
  </si>
  <si>
    <t>枫顺乡（便民服务中心运行经费）</t>
  </si>
  <si>
    <t>枫顺乡（平安创建经费）</t>
  </si>
  <si>
    <t>枫顺乡（扶贫工作经费）</t>
  </si>
  <si>
    <t>枫顺乡（生态环境保护工作经费）</t>
  </si>
  <si>
    <t>枫顺乡（武装工作经费）</t>
  </si>
  <si>
    <t>枫顺乡（单元化联户共建工作经费）</t>
  </si>
  <si>
    <t>枫顺乡（食品、药品监督检查工作经费）</t>
  </si>
  <si>
    <t>枫顺乡（机关服务支出）</t>
  </si>
  <si>
    <t>枫顺乡（纪检工作经费）</t>
  </si>
  <si>
    <t>枫顺乡（党建工作经费）</t>
  </si>
  <si>
    <t>枫顺乡（信访维稳专项经费）</t>
  </si>
  <si>
    <t>枫顺乡（安全工作监管专项经费）</t>
  </si>
  <si>
    <t>枫顺乡（青江公路（县道）路基及边坡治理）</t>
  </si>
  <si>
    <t>枫顺乡（农村工作专项业务经费）</t>
  </si>
  <si>
    <r>
      <t>1</t>
    </r>
    <r>
      <rPr>
        <sz val="9"/>
        <rFont val="宋体"/>
        <family val="0"/>
      </rPr>
      <t>1</t>
    </r>
  </si>
  <si>
    <t>枫顺乡（城乡环境治理专项经费）</t>
  </si>
  <si>
    <t>枫顺乡（一事一议项目推动经费）</t>
  </si>
  <si>
    <r>
      <t>0</t>
    </r>
    <r>
      <rPr>
        <sz val="9"/>
        <rFont val="宋体"/>
        <family val="0"/>
      </rPr>
      <t>3</t>
    </r>
  </si>
  <si>
    <r>
      <t>1</t>
    </r>
    <r>
      <rPr>
        <sz val="9"/>
        <rFont val="宋体"/>
        <family val="0"/>
      </rPr>
      <t>4</t>
    </r>
  </si>
  <si>
    <t>枫顺乡（防洪度汛工作经费）</t>
  </si>
  <si>
    <t>枫顺乡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</si>
</sst>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 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3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0" fontId="3" fillId="33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6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178" fontId="22" fillId="0" borderId="0" xfId="0" applyNumberFormat="1" applyFont="1" applyFill="1" applyAlignment="1" applyProtection="1">
      <alignment horizontal="center" vertical="top"/>
      <protection/>
    </xf>
    <xf numFmtId="179" fontId="0" fillId="0" borderId="14" xfId="0" applyNumberFormat="1" applyFill="1" applyBorder="1" applyAlignment="1">
      <alignment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E8" sqref="E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90" t="s">
        <v>0</v>
      </c>
    </row>
    <row r="3" ht="63.75" customHeight="1">
      <c r="A3" s="95" t="s">
        <v>142</v>
      </c>
    </row>
    <row r="4" ht="107.25" customHeight="1">
      <c r="A4" s="91" t="s">
        <v>1</v>
      </c>
    </row>
    <row r="5" ht="409.5" customHeight="1" hidden="1">
      <c r="A5" s="92">
        <v>3.637978807091713E-12</v>
      </c>
    </row>
    <row r="6" ht="22.5">
      <c r="A6" s="93"/>
    </row>
    <row r="7" ht="78" customHeight="1"/>
    <row r="8" ht="82.5" customHeight="1">
      <c r="A8" s="94" t="s">
        <v>143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50"/>
      <c r="B1" s="150"/>
      <c r="C1" s="150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133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20" t="s">
        <v>134</v>
      </c>
      <c r="B3" s="120"/>
      <c r="C3" s="120"/>
      <c r="D3" s="120"/>
      <c r="E3" s="120"/>
      <c r="F3" s="120"/>
      <c r="G3" s="120"/>
      <c r="H3" s="120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135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32</v>
      </c>
      <c r="B5" s="8"/>
      <c r="C5" s="8"/>
      <c r="D5" s="9"/>
      <c r="E5" s="10"/>
      <c r="F5" s="126" t="s">
        <v>136</v>
      </c>
      <c r="G5" s="126"/>
      <c r="H5" s="12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43</v>
      </c>
      <c r="B6" s="12"/>
      <c r="C6" s="13"/>
      <c r="D6" s="151" t="s">
        <v>44</v>
      </c>
      <c r="E6" s="123" t="s">
        <v>62</v>
      </c>
      <c r="F6" s="122" t="s">
        <v>33</v>
      </c>
      <c r="G6" s="122" t="s">
        <v>58</v>
      </c>
      <c r="H6" s="126" t="s">
        <v>59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53</v>
      </c>
      <c r="B7" s="15" t="s">
        <v>54</v>
      </c>
      <c r="C7" s="16" t="s">
        <v>55</v>
      </c>
      <c r="D7" s="156"/>
      <c r="E7" s="124"/>
      <c r="F7" s="125"/>
      <c r="G7" s="125"/>
      <c r="H7" s="127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137</v>
      </c>
      <c r="I2" s="51"/>
    </row>
    <row r="3" spans="1:9" ht="25.5" customHeight="1">
      <c r="A3" s="120" t="s">
        <v>138</v>
      </c>
      <c r="B3" s="120"/>
      <c r="C3" s="120"/>
      <c r="D3" s="120"/>
      <c r="E3" s="120"/>
      <c r="F3" s="120"/>
      <c r="G3" s="120"/>
      <c r="H3" s="120"/>
      <c r="I3" s="51"/>
    </row>
    <row r="4" spans="1:9" ht="19.5" customHeight="1">
      <c r="A4" s="6" t="s">
        <v>135</v>
      </c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23" t="s">
        <v>125</v>
      </c>
      <c r="B5" s="123" t="s">
        <v>126</v>
      </c>
      <c r="C5" s="126" t="s">
        <v>127</v>
      </c>
      <c r="D5" s="126"/>
      <c r="E5" s="126"/>
      <c r="F5" s="126"/>
      <c r="G5" s="126"/>
      <c r="H5" s="126"/>
      <c r="I5" s="51"/>
    </row>
    <row r="6" spans="1:9" ht="19.5" customHeight="1">
      <c r="A6" s="123"/>
      <c r="B6" s="123"/>
      <c r="C6" s="152" t="s">
        <v>33</v>
      </c>
      <c r="D6" s="154" t="s">
        <v>128</v>
      </c>
      <c r="E6" s="36" t="s">
        <v>129</v>
      </c>
      <c r="F6" s="37"/>
      <c r="G6" s="37"/>
      <c r="H6" s="155" t="s">
        <v>130</v>
      </c>
      <c r="I6" s="51"/>
    </row>
    <row r="7" spans="1:9" ht="33.75" customHeight="1">
      <c r="A7" s="124"/>
      <c r="B7" s="124"/>
      <c r="C7" s="153"/>
      <c r="D7" s="125"/>
      <c r="E7" s="38" t="s">
        <v>48</v>
      </c>
      <c r="F7" s="39" t="s">
        <v>131</v>
      </c>
      <c r="G7" s="40" t="s">
        <v>132</v>
      </c>
      <c r="H7" s="149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50"/>
      <c r="B1" s="150"/>
      <c r="C1" s="150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139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20" t="s">
        <v>140</v>
      </c>
      <c r="B3" s="120"/>
      <c r="C3" s="120"/>
      <c r="D3" s="120"/>
      <c r="E3" s="120"/>
      <c r="F3" s="120"/>
      <c r="G3" s="120"/>
      <c r="H3" s="120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135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32</v>
      </c>
      <c r="B5" s="8"/>
      <c r="C5" s="8"/>
      <c r="D5" s="9"/>
      <c r="E5" s="10"/>
      <c r="F5" s="126" t="s">
        <v>141</v>
      </c>
      <c r="G5" s="126"/>
      <c r="H5" s="12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43</v>
      </c>
      <c r="B6" s="12"/>
      <c r="C6" s="13"/>
      <c r="D6" s="151" t="s">
        <v>44</v>
      </c>
      <c r="E6" s="123" t="s">
        <v>62</v>
      </c>
      <c r="F6" s="122" t="s">
        <v>33</v>
      </c>
      <c r="G6" s="122" t="s">
        <v>58</v>
      </c>
      <c r="H6" s="126" t="s">
        <v>59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53</v>
      </c>
      <c r="B7" s="15" t="s">
        <v>54</v>
      </c>
      <c r="C7" s="16" t="s">
        <v>55</v>
      </c>
      <c r="D7" s="156"/>
      <c r="E7" s="124"/>
      <c r="F7" s="125"/>
      <c r="G7" s="125"/>
      <c r="H7" s="127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2">
      <selection activeCell="I32" sqref="I32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87"/>
    </row>
    <row r="2" spans="1:31" ht="20.25" customHeight="1">
      <c r="A2" s="67"/>
      <c r="B2" s="67"/>
      <c r="C2" s="67"/>
      <c r="D2" s="34" t="s">
        <v>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31" ht="20.25" customHeight="1">
      <c r="A3" s="120" t="s">
        <v>3</v>
      </c>
      <c r="B3" s="120"/>
      <c r="C3" s="120"/>
      <c r="D3" s="120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1" ht="20.25" customHeight="1">
      <c r="A4" s="68"/>
      <c r="B4" s="68"/>
      <c r="C4" s="32"/>
      <c r="D4" s="7" t="s">
        <v>4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</row>
    <row r="5" spans="1:31" ht="25.5" customHeight="1">
      <c r="A5" s="69" t="s">
        <v>5</v>
      </c>
      <c r="B5" s="69"/>
      <c r="C5" s="69" t="s">
        <v>6</v>
      </c>
      <c r="D5" s="69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</row>
    <row r="6" spans="1:31" ht="25.5" customHeight="1">
      <c r="A6" s="73" t="s">
        <v>7</v>
      </c>
      <c r="B6" s="73" t="s">
        <v>144</v>
      </c>
      <c r="C6" s="73" t="s">
        <v>7</v>
      </c>
      <c r="D6" s="88" t="s">
        <v>144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</row>
    <row r="7" spans="1:31" ht="25.5" customHeight="1">
      <c r="A7" s="72" t="s">
        <v>8</v>
      </c>
      <c r="B7" s="71">
        <v>324.15</v>
      </c>
      <c r="C7" s="72" t="s">
        <v>9</v>
      </c>
      <c r="D7" s="71">
        <v>158.18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</row>
    <row r="8" spans="1:31" ht="25.5" customHeight="1">
      <c r="A8" s="72" t="s">
        <v>10</v>
      </c>
      <c r="B8" s="71">
        <v>0</v>
      </c>
      <c r="C8" s="72" t="s">
        <v>11</v>
      </c>
      <c r="D8" s="71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</row>
    <row r="9" spans="1:31" ht="25.5" customHeight="1">
      <c r="A9" s="72" t="s">
        <v>12</v>
      </c>
      <c r="B9" s="71">
        <v>0</v>
      </c>
      <c r="C9" s="72" t="s">
        <v>13</v>
      </c>
      <c r="D9" s="71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</row>
    <row r="10" spans="1:31" ht="25.5" customHeight="1">
      <c r="A10" s="72" t="s">
        <v>14</v>
      </c>
      <c r="B10" s="71">
        <v>0</v>
      </c>
      <c r="C10" s="72" t="s">
        <v>15</v>
      </c>
      <c r="D10" s="71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</row>
    <row r="11" spans="1:31" ht="25.5" customHeight="1">
      <c r="A11" s="72" t="s">
        <v>16</v>
      </c>
      <c r="B11" s="71">
        <v>0</v>
      </c>
      <c r="C11" s="72" t="s">
        <v>17</v>
      </c>
      <c r="D11" s="71">
        <v>1.18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</row>
    <row r="12" spans="1:31" ht="25.5" customHeight="1">
      <c r="A12" s="72" t="s">
        <v>18</v>
      </c>
      <c r="B12" s="71">
        <v>0</v>
      </c>
      <c r="C12" s="72" t="s">
        <v>145</v>
      </c>
      <c r="D12" s="71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</row>
    <row r="13" spans="1:31" ht="25.5" customHeight="1">
      <c r="A13" s="72"/>
      <c r="B13" s="71"/>
      <c r="C13" s="72" t="s">
        <v>146</v>
      </c>
      <c r="D13" s="71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</row>
    <row r="14" spans="1:31" ht="25.5" customHeight="1">
      <c r="A14" s="72"/>
      <c r="B14" s="71"/>
      <c r="C14" s="72" t="s">
        <v>147</v>
      </c>
      <c r="D14" s="71">
        <v>31.65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</row>
    <row r="15" spans="1:31" ht="25.5" customHeight="1">
      <c r="A15" s="72"/>
      <c r="B15" s="71"/>
      <c r="C15" s="72" t="s">
        <v>148</v>
      </c>
      <c r="D15" s="71">
        <v>5.16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31" ht="25.5" customHeight="1">
      <c r="A16" s="72"/>
      <c r="B16" s="71"/>
      <c r="C16" s="72" t="s">
        <v>149</v>
      </c>
      <c r="D16" s="71"/>
      <c r="E16" s="78"/>
      <c r="F16" s="78"/>
      <c r="G16" s="89" t="s">
        <v>26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</row>
    <row r="17" spans="1:31" ht="25.5" customHeight="1">
      <c r="A17" s="72"/>
      <c r="B17" s="71"/>
      <c r="C17" s="72" t="s">
        <v>150</v>
      </c>
      <c r="D17" s="71">
        <v>16.72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</row>
    <row r="18" spans="1:31" ht="25.5" customHeight="1">
      <c r="A18" s="72"/>
      <c r="B18" s="71"/>
      <c r="C18" s="72" t="s">
        <v>151</v>
      </c>
      <c r="D18" s="71">
        <v>101.85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1:31" ht="25.5" customHeight="1">
      <c r="A19" s="72"/>
      <c r="B19" s="71"/>
      <c r="C19" s="72" t="s">
        <v>152</v>
      </c>
      <c r="D19" s="71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  <row r="20" spans="1:31" ht="20.25" customHeight="1">
      <c r="A20" s="72"/>
      <c r="B20" s="71"/>
      <c r="C20" s="72" t="s">
        <v>153</v>
      </c>
      <c r="D20" s="71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</row>
    <row r="21" spans="1:4" ht="20.25" customHeight="1">
      <c r="A21" s="72"/>
      <c r="B21" s="71"/>
      <c r="C21" s="72" t="s">
        <v>154</v>
      </c>
      <c r="D21" s="71"/>
    </row>
    <row r="22" spans="1:4" ht="20.25" customHeight="1">
      <c r="A22" s="72"/>
      <c r="B22" s="71"/>
      <c r="C22" s="72" t="s">
        <v>155</v>
      </c>
      <c r="D22" s="71"/>
    </row>
    <row r="23" spans="1:4" ht="20.25" customHeight="1">
      <c r="A23" s="72"/>
      <c r="B23" s="71"/>
      <c r="C23" s="72" t="s">
        <v>156</v>
      </c>
      <c r="D23" s="71"/>
    </row>
    <row r="24" spans="1:4" ht="20.25" customHeight="1">
      <c r="A24" s="72"/>
      <c r="B24" s="71"/>
      <c r="C24" s="72" t="s">
        <v>157</v>
      </c>
      <c r="D24" s="71"/>
    </row>
    <row r="25" spans="1:4" ht="20.25" customHeight="1">
      <c r="A25" s="72"/>
      <c r="B25" s="71"/>
      <c r="C25" s="72" t="s">
        <v>158</v>
      </c>
      <c r="D25" s="71">
        <v>9.41</v>
      </c>
    </row>
    <row r="26" spans="1:4" ht="20.25" customHeight="1">
      <c r="A26" s="72"/>
      <c r="B26" s="71"/>
      <c r="C26" s="72" t="s">
        <v>159</v>
      </c>
      <c r="D26" s="71"/>
    </row>
    <row r="27" spans="1:4" ht="20.25" customHeight="1">
      <c r="A27" s="72"/>
      <c r="B27" s="71"/>
      <c r="C27" s="72" t="s">
        <v>160</v>
      </c>
      <c r="D27" s="71"/>
    </row>
    <row r="28" spans="1:4" ht="20.25" customHeight="1">
      <c r="A28" s="72"/>
      <c r="B28" s="71"/>
      <c r="C28" s="72" t="s">
        <v>161</v>
      </c>
      <c r="D28" s="71"/>
    </row>
    <row r="29" spans="1:4" ht="20.25" customHeight="1">
      <c r="A29" s="72"/>
      <c r="B29" s="71"/>
      <c r="C29" s="72" t="s">
        <v>162</v>
      </c>
      <c r="D29" s="71"/>
    </row>
    <row r="30" spans="1:4" ht="20.25" customHeight="1">
      <c r="A30" s="72"/>
      <c r="B30" s="71"/>
      <c r="C30" s="72"/>
      <c r="D30" s="74"/>
    </row>
    <row r="31" spans="1:4" ht="20.25" customHeight="1">
      <c r="A31" s="73" t="s">
        <v>20</v>
      </c>
      <c r="B31" s="74">
        <f>B7</f>
        <v>324.15</v>
      </c>
      <c r="C31" s="73" t="s">
        <v>21</v>
      </c>
      <c r="D31" s="74">
        <f>SUM(D7:D29)</f>
        <v>324.15000000000003</v>
      </c>
    </row>
    <row r="32" spans="1:4" ht="20.25" customHeight="1">
      <c r="A32" s="72" t="s">
        <v>22</v>
      </c>
      <c r="B32" s="71"/>
      <c r="C32" s="72" t="s">
        <v>23</v>
      </c>
      <c r="D32" s="71"/>
    </row>
    <row r="33" spans="1:4" ht="20.25" customHeight="1">
      <c r="A33" s="72" t="s">
        <v>24</v>
      </c>
      <c r="B33" s="71"/>
      <c r="C33" s="72" t="s">
        <v>25</v>
      </c>
      <c r="D33" s="71"/>
    </row>
    <row r="34" spans="1:4" ht="20.25" customHeight="1">
      <c r="A34" s="72"/>
      <c r="B34" s="71"/>
      <c r="C34" s="72" t="s">
        <v>27</v>
      </c>
      <c r="D34" s="71"/>
    </row>
    <row r="35" spans="1:4" ht="20.25" customHeight="1">
      <c r="A35" s="72"/>
      <c r="B35" s="75"/>
      <c r="C35" s="72"/>
      <c r="D35" s="74"/>
    </row>
    <row r="36" spans="1:4" ht="20.25" customHeight="1">
      <c r="A36" s="73" t="s">
        <v>28</v>
      </c>
      <c r="B36" s="75">
        <f>B31</f>
        <v>324.15</v>
      </c>
      <c r="C36" s="73" t="s">
        <v>29</v>
      </c>
      <c r="D36" s="74">
        <f>D31+D32+D34</f>
        <v>324.15000000000003</v>
      </c>
    </row>
    <row r="37" spans="1:2" ht="20.25" customHeight="1">
      <c r="A37" s="76"/>
      <c r="B37" s="77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5">
      <selection activeCell="M13" sqref="M13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21"/>
      <c r="B1" s="121"/>
      <c r="C1" s="121"/>
      <c r="D1" s="121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85"/>
      <c r="T2" s="86" t="s">
        <v>30</v>
      </c>
    </row>
    <row r="3" spans="1:20" ht="19.5" customHeight="1">
      <c r="A3" s="120" t="s">
        <v>31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63"/>
      <c r="K4" s="63"/>
      <c r="L4" s="63"/>
      <c r="M4" s="63"/>
      <c r="N4" s="63"/>
      <c r="O4" s="63"/>
      <c r="P4" s="63"/>
      <c r="Q4" s="63"/>
      <c r="R4" s="63"/>
      <c r="S4" s="24"/>
      <c r="T4" s="7" t="s">
        <v>4</v>
      </c>
    </row>
    <row r="5" spans="1:20" ht="19.5" customHeight="1">
      <c r="A5" s="8" t="s">
        <v>32</v>
      </c>
      <c r="B5" s="8"/>
      <c r="C5" s="8"/>
      <c r="D5" s="9"/>
      <c r="E5" s="10"/>
      <c r="F5" s="122" t="s">
        <v>33</v>
      </c>
      <c r="G5" s="126" t="s">
        <v>34</v>
      </c>
      <c r="H5" s="122" t="s">
        <v>35</v>
      </c>
      <c r="I5" s="122" t="s">
        <v>36</v>
      </c>
      <c r="J5" s="122" t="s">
        <v>37</v>
      </c>
      <c r="K5" s="122" t="s">
        <v>38</v>
      </c>
      <c r="L5" s="122"/>
      <c r="M5" s="130" t="s">
        <v>39</v>
      </c>
      <c r="N5" s="12" t="s">
        <v>40</v>
      </c>
      <c r="O5" s="84"/>
      <c r="P5" s="84"/>
      <c r="Q5" s="84"/>
      <c r="R5" s="84"/>
      <c r="S5" s="122" t="s">
        <v>41</v>
      </c>
      <c r="T5" s="122" t="s">
        <v>42</v>
      </c>
    </row>
    <row r="6" spans="1:20" ht="19.5" customHeight="1">
      <c r="A6" s="11" t="s">
        <v>43</v>
      </c>
      <c r="B6" s="11"/>
      <c r="C6" s="64"/>
      <c r="D6" s="123" t="s">
        <v>44</v>
      </c>
      <c r="E6" s="123" t="s">
        <v>45</v>
      </c>
      <c r="F6" s="122"/>
      <c r="G6" s="126"/>
      <c r="H6" s="122"/>
      <c r="I6" s="122"/>
      <c r="J6" s="122"/>
      <c r="K6" s="128" t="s">
        <v>46</v>
      </c>
      <c r="L6" s="122" t="s">
        <v>47</v>
      </c>
      <c r="M6" s="130"/>
      <c r="N6" s="122" t="s">
        <v>48</v>
      </c>
      <c r="O6" s="122" t="s">
        <v>49</v>
      </c>
      <c r="P6" s="122" t="s">
        <v>50</v>
      </c>
      <c r="Q6" s="122" t="s">
        <v>51</v>
      </c>
      <c r="R6" s="122" t="s">
        <v>52</v>
      </c>
      <c r="S6" s="122"/>
      <c r="T6" s="122"/>
    </row>
    <row r="7" spans="1:20" ht="30.75" customHeight="1">
      <c r="A7" s="15" t="s">
        <v>53</v>
      </c>
      <c r="B7" s="14" t="s">
        <v>54</v>
      </c>
      <c r="C7" s="16" t="s">
        <v>55</v>
      </c>
      <c r="D7" s="124"/>
      <c r="E7" s="124"/>
      <c r="F7" s="125"/>
      <c r="G7" s="127"/>
      <c r="H7" s="125"/>
      <c r="I7" s="125"/>
      <c r="J7" s="125"/>
      <c r="K7" s="129"/>
      <c r="L7" s="125"/>
      <c r="M7" s="131"/>
      <c r="N7" s="125"/>
      <c r="O7" s="125"/>
      <c r="P7" s="125"/>
      <c r="Q7" s="125"/>
      <c r="R7" s="125"/>
      <c r="S7" s="125"/>
      <c r="T7" s="125"/>
    </row>
    <row r="8" spans="1:20" ht="23.25" customHeight="1">
      <c r="A8" s="17" t="s">
        <v>163</v>
      </c>
      <c r="B8" s="17" t="s">
        <v>165</v>
      </c>
      <c r="C8" s="17" t="s">
        <v>167</v>
      </c>
      <c r="D8" s="17" t="s">
        <v>199</v>
      </c>
      <c r="E8" s="17" t="s">
        <v>191</v>
      </c>
      <c r="F8" s="54">
        <f aca="true" t="shared" si="0" ref="F8:F33">SUM(G8:K8,M8,N8,S8:T8)</f>
        <v>2</v>
      </c>
      <c r="G8" s="54"/>
      <c r="H8" s="54">
        <v>2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23.25" customHeight="1">
      <c r="A9" s="17" t="s">
        <v>163</v>
      </c>
      <c r="B9" s="17" t="s">
        <v>169</v>
      </c>
      <c r="C9" s="17" t="s">
        <v>165</v>
      </c>
      <c r="D9" s="17" t="s">
        <v>199</v>
      </c>
      <c r="E9" s="17" t="s">
        <v>191</v>
      </c>
      <c r="F9" s="54">
        <f t="shared" si="0"/>
        <v>99.52</v>
      </c>
      <c r="G9" s="54"/>
      <c r="H9" s="54">
        <v>99.52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23.25" customHeight="1">
      <c r="A10" s="17" t="s">
        <v>163</v>
      </c>
      <c r="B10" s="17" t="s">
        <v>169</v>
      </c>
      <c r="C10" s="17" t="s">
        <v>167</v>
      </c>
      <c r="D10" s="17" t="s">
        <v>198</v>
      </c>
      <c r="E10" s="17" t="s">
        <v>191</v>
      </c>
      <c r="F10" s="54">
        <f t="shared" si="0"/>
        <v>33</v>
      </c>
      <c r="G10" s="54"/>
      <c r="H10" s="54">
        <v>33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7" t="s">
        <v>163</v>
      </c>
      <c r="B11" s="17" t="s">
        <v>169</v>
      </c>
      <c r="C11" s="17" t="s">
        <v>171</v>
      </c>
      <c r="D11" s="17" t="s">
        <v>198</v>
      </c>
      <c r="E11" s="17" t="s">
        <v>191</v>
      </c>
      <c r="F11" s="54">
        <f t="shared" si="0"/>
        <v>5.8</v>
      </c>
      <c r="G11" s="54"/>
      <c r="H11" s="54">
        <v>5.8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7" t="s">
        <v>163</v>
      </c>
      <c r="B12" s="17" t="s">
        <v>173</v>
      </c>
      <c r="C12" s="17" t="s">
        <v>167</v>
      </c>
      <c r="D12" s="17" t="s">
        <v>198</v>
      </c>
      <c r="E12" s="17" t="s">
        <v>191</v>
      </c>
      <c r="F12" s="54">
        <f t="shared" si="0"/>
        <v>2</v>
      </c>
      <c r="G12" s="54"/>
      <c r="H12" s="54">
        <v>2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7" t="s">
        <v>163</v>
      </c>
      <c r="B13" s="17" t="s">
        <v>174</v>
      </c>
      <c r="C13" s="17" t="s">
        <v>165</v>
      </c>
      <c r="D13" s="17" t="s">
        <v>198</v>
      </c>
      <c r="E13" s="17" t="s">
        <v>191</v>
      </c>
      <c r="F13" s="54">
        <f t="shared" si="0"/>
        <v>13.86</v>
      </c>
      <c r="G13" s="54"/>
      <c r="H13" s="54">
        <v>13.86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7" t="s">
        <v>163</v>
      </c>
      <c r="B14" s="17" t="s">
        <v>174</v>
      </c>
      <c r="C14" s="17" t="s">
        <v>167</v>
      </c>
      <c r="D14" s="17" t="s">
        <v>198</v>
      </c>
      <c r="E14" s="17" t="s">
        <v>191</v>
      </c>
      <c r="F14" s="54">
        <f t="shared" si="0"/>
        <v>2</v>
      </c>
      <c r="G14" s="54"/>
      <c r="H14" s="54">
        <v>2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7" t="s">
        <v>175</v>
      </c>
      <c r="B15" s="17" t="s">
        <v>176</v>
      </c>
      <c r="C15" s="17" t="s">
        <v>169</v>
      </c>
      <c r="D15" s="17" t="s">
        <v>198</v>
      </c>
      <c r="E15" s="17" t="s">
        <v>192</v>
      </c>
      <c r="F15" s="54">
        <f t="shared" si="0"/>
        <v>1.18</v>
      </c>
      <c r="G15" s="54"/>
      <c r="H15" s="54">
        <v>1.18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7" t="s">
        <v>177</v>
      </c>
      <c r="B16" s="17" t="s">
        <v>179</v>
      </c>
      <c r="C16" s="17" t="s">
        <v>165</v>
      </c>
      <c r="D16" s="17" t="s">
        <v>198</v>
      </c>
      <c r="E16" s="17" t="s">
        <v>193</v>
      </c>
      <c r="F16" s="54">
        <f t="shared" si="0"/>
        <v>6.14</v>
      </c>
      <c r="G16" s="54"/>
      <c r="H16" s="54">
        <v>6.14</v>
      </c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23.25" customHeight="1">
      <c r="A17" s="17" t="s">
        <v>177</v>
      </c>
      <c r="B17" s="17" t="s">
        <v>179</v>
      </c>
      <c r="C17" s="17" t="s">
        <v>167</v>
      </c>
      <c r="D17" s="17" t="s">
        <v>198</v>
      </c>
      <c r="E17" s="17" t="s">
        <v>193</v>
      </c>
      <c r="F17" s="54">
        <f t="shared" si="0"/>
        <v>0.2</v>
      </c>
      <c r="G17" s="54"/>
      <c r="H17" s="54">
        <v>0.2</v>
      </c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7" t="s">
        <v>177</v>
      </c>
      <c r="B18" s="17" t="s">
        <v>179</v>
      </c>
      <c r="C18" s="17" t="s">
        <v>179</v>
      </c>
      <c r="D18" s="17" t="s">
        <v>198</v>
      </c>
      <c r="E18" s="17" t="s">
        <v>193</v>
      </c>
      <c r="F18" s="54">
        <f t="shared" si="0"/>
        <v>16.53</v>
      </c>
      <c r="G18" s="54"/>
      <c r="H18" s="54">
        <v>16.53</v>
      </c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7" t="s">
        <v>177</v>
      </c>
      <c r="B19" s="17" t="s">
        <v>176</v>
      </c>
      <c r="C19" s="17" t="s">
        <v>169</v>
      </c>
      <c r="D19" s="17" t="s">
        <v>198</v>
      </c>
      <c r="E19" s="17" t="s">
        <v>193</v>
      </c>
      <c r="F19" s="54">
        <f t="shared" si="0"/>
        <v>2.83</v>
      </c>
      <c r="G19" s="54"/>
      <c r="H19" s="54">
        <v>2.83</v>
      </c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7" t="s">
        <v>177</v>
      </c>
      <c r="B20" s="17" t="s">
        <v>176</v>
      </c>
      <c r="C20" s="17" t="s">
        <v>180</v>
      </c>
      <c r="D20" s="17" t="s">
        <v>198</v>
      </c>
      <c r="E20" s="17" t="s">
        <v>193</v>
      </c>
      <c r="F20" s="54">
        <f t="shared" si="0"/>
        <v>2.11</v>
      </c>
      <c r="G20" s="54"/>
      <c r="H20" s="54">
        <v>2.11</v>
      </c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7" t="s">
        <v>177</v>
      </c>
      <c r="B21" s="17" t="s">
        <v>181</v>
      </c>
      <c r="C21" s="17" t="s">
        <v>167</v>
      </c>
      <c r="D21" s="17" t="s">
        <v>198</v>
      </c>
      <c r="E21" s="17" t="s">
        <v>193</v>
      </c>
      <c r="F21" s="54">
        <f t="shared" si="0"/>
        <v>2.88</v>
      </c>
      <c r="G21" s="54"/>
      <c r="H21" s="54">
        <v>2.88</v>
      </c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7" t="s">
        <v>177</v>
      </c>
      <c r="B22" s="17" t="s">
        <v>182</v>
      </c>
      <c r="C22" s="17" t="s">
        <v>167</v>
      </c>
      <c r="D22" s="17" t="s">
        <v>198</v>
      </c>
      <c r="E22" s="17" t="s">
        <v>193</v>
      </c>
      <c r="F22" s="54">
        <f t="shared" si="0"/>
        <v>0.96</v>
      </c>
      <c r="G22" s="54"/>
      <c r="H22" s="54">
        <v>0.96</v>
      </c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7" t="s">
        <v>184</v>
      </c>
      <c r="B23" s="17" t="s">
        <v>173</v>
      </c>
      <c r="C23" s="17" t="s">
        <v>165</v>
      </c>
      <c r="D23" s="17" t="s">
        <v>198</v>
      </c>
      <c r="E23" s="17" t="s">
        <v>194</v>
      </c>
      <c r="F23" s="54">
        <f t="shared" si="0"/>
        <v>3.67</v>
      </c>
      <c r="G23" s="54"/>
      <c r="H23" s="54">
        <v>3.67</v>
      </c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7" t="s">
        <v>184</v>
      </c>
      <c r="B24" s="17" t="s">
        <v>173</v>
      </c>
      <c r="C24" s="17" t="s">
        <v>167</v>
      </c>
      <c r="D24" s="17" t="s">
        <v>198</v>
      </c>
      <c r="E24" s="17" t="s">
        <v>194</v>
      </c>
      <c r="F24" s="54">
        <f t="shared" si="0"/>
        <v>1.49</v>
      </c>
      <c r="G24" s="54"/>
      <c r="H24" s="54">
        <v>1.49</v>
      </c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7" t="s">
        <v>185</v>
      </c>
      <c r="B25" s="17" t="s">
        <v>164</v>
      </c>
      <c r="C25" s="17" t="s">
        <v>170</v>
      </c>
      <c r="D25" s="17" t="s">
        <v>198</v>
      </c>
      <c r="E25" s="17" t="s">
        <v>195</v>
      </c>
      <c r="F25" s="54">
        <f t="shared" si="0"/>
        <v>12.72</v>
      </c>
      <c r="G25" s="54"/>
      <c r="H25" s="54">
        <v>12.72</v>
      </c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  <row r="26" spans="1:20" ht="23.25" customHeight="1">
      <c r="A26" s="17" t="s">
        <v>185</v>
      </c>
      <c r="B26" s="17" t="s">
        <v>178</v>
      </c>
      <c r="C26" s="17" t="s">
        <v>164</v>
      </c>
      <c r="D26" s="17" t="s">
        <v>198</v>
      </c>
      <c r="E26" s="17" t="s">
        <v>195</v>
      </c>
      <c r="F26" s="54">
        <f t="shared" si="0"/>
        <v>4</v>
      </c>
      <c r="G26" s="54"/>
      <c r="H26" s="54">
        <v>4</v>
      </c>
      <c r="I26" s="54"/>
      <c r="J26" s="18"/>
      <c r="K26" s="19"/>
      <c r="L26" s="54"/>
      <c r="M26" s="18"/>
      <c r="N26" s="19"/>
      <c r="O26" s="54"/>
      <c r="P26" s="54"/>
      <c r="Q26" s="54"/>
      <c r="R26" s="18"/>
      <c r="S26" s="19"/>
      <c r="T26" s="18"/>
    </row>
    <row r="27" spans="1:20" ht="23.25" customHeight="1">
      <c r="A27" s="17" t="s">
        <v>186</v>
      </c>
      <c r="B27" s="17" t="s">
        <v>164</v>
      </c>
      <c r="C27" s="17" t="s">
        <v>187</v>
      </c>
      <c r="D27" s="17" t="s">
        <v>198</v>
      </c>
      <c r="E27" s="17" t="s">
        <v>196</v>
      </c>
      <c r="F27" s="54">
        <f t="shared" si="0"/>
        <v>28.57</v>
      </c>
      <c r="G27" s="54"/>
      <c r="H27" s="54">
        <v>28.57</v>
      </c>
      <c r="I27" s="54"/>
      <c r="J27" s="18"/>
      <c r="K27" s="19"/>
      <c r="L27" s="54"/>
      <c r="M27" s="18"/>
      <c r="N27" s="19"/>
      <c r="O27" s="54"/>
      <c r="P27" s="54"/>
      <c r="Q27" s="54"/>
      <c r="R27" s="18"/>
      <c r="S27" s="19"/>
      <c r="T27" s="18"/>
    </row>
    <row r="28" spans="1:20" ht="23.25" customHeight="1">
      <c r="A28" s="17" t="s">
        <v>186</v>
      </c>
      <c r="B28" s="17" t="s">
        <v>164</v>
      </c>
      <c r="C28" s="17" t="s">
        <v>188</v>
      </c>
      <c r="D28" s="17" t="s">
        <v>198</v>
      </c>
      <c r="E28" s="17" t="s">
        <v>196</v>
      </c>
      <c r="F28" s="54">
        <f t="shared" si="0"/>
        <v>2</v>
      </c>
      <c r="G28" s="54"/>
      <c r="H28" s="54">
        <v>2</v>
      </c>
      <c r="I28" s="54"/>
      <c r="J28" s="18"/>
      <c r="K28" s="19"/>
      <c r="L28" s="54"/>
      <c r="M28" s="18"/>
      <c r="N28" s="19"/>
      <c r="O28" s="54"/>
      <c r="P28" s="54"/>
      <c r="Q28" s="54"/>
      <c r="R28" s="18"/>
      <c r="S28" s="19"/>
      <c r="T28" s="18"/>
    </row>
    <row r="29" spans="1:20" ht="23.25" customHeight="1">
      <c r="A29" s="17" t="s">
        <v>186</v>
      </c>
      <c r="B29" s="17" t="s">
        <v>164</v>
      </c>
      <c r="C29" s="17" t="s">
        <v>170</v>
      </c>
      <c r="D29" s="17" t="s">
        <v>198</v>
      </c>
      <c r="E29" s="17" t="s">
        <v>196</v>
      </c>
      <c r="F29" s="54">
        <f t="shared" si="0"/>
        <v>1.16</v>
      </c>
      <c r="G29" s="54"/>
      <c r="H29" s="54">
        <v>1.16</v>
      </c>
      <c r="I29" s="54"/>
      <c r="J29" s="18"/>
      <c r="K29" s="19"/>
      <c r="L29" s="54"/>
      <c r="M29" s="18"/>
      <c r="N29" s="19"/>
      <c r="O29" s="54"/>
      <c r="P29" s="54"/>
      <c r="Q29" s="54"/>
      <c r="R29" s="18"/>
      <c r="S29" s="19"/>
      <c r="T29" s="18"/>
    </row>
    <row r="30" spans="1:20" ht="23.25" customHeight="1">
      <c r="A30" s="17" t="s">
        <v>186</v>
      </c>
      <c r="B30" s="17" t="s">
        <v>166</v>
      </c>
      <c r="C30" s="17" t="s">
        <v>170</v>
      </c>
      <c r="D30" s="17" t="s">
        <v>198</v>
      </c>
      <c r="E30" s="17" t="s">
        <v>196</v>
      </c>
      <c r="F30" s="54">
        <f t="shared" si="0"/>
        <v>9</v>
      </c>
      <c r="G30" s="54"/>
      <c r="H30" s="54">
        <v>9</v>
      </c>
      <c r="I30" s="54"/>
      <c r="J30" s="18"/>
      <c r="K30" s="19"/>
      <c r="L30" s="54"/>
      <c r="M30" s="18"/>
      <c r="N30" s="19"/>
      <c r="O30" s="54"/>
      <c r="P30" s="54"/>
      <c r="Q30" s="54"/>
      <c r="R30" s="18"/>
      <c r="S30" s="19"/>
      <c r="T30" s="18"/>
    </row>
    <row r="31" spans="1:20" ht="23.25" customHeight="1">
      <c r="A31" s="17" t="s">
        <v>186</v>
      </c>
      <c r="B31" s="17" t="s">
        <v>168</v>
      </c>
      <c r="C31" s="17" t="s">
        <v>200</v>
      </c>
      <c r="D31" s="17" t="s">
        <v>198</v>
      </c>
      <c r="E31" s="17" t="s">
        <v>196</v>
      </c>
      <c r="F31" s="54">
        <f t="shared" si="0"/>
        <v>2</v>
      </c>
      <c r="G31" s="54"/>
      <c r="H31" s="54">
        <v>2</v>
      </c>
      <c r="I31" s="54"/>
      <c r="J31" s="18"/>
      <c r="K31" s="19"/>
      <c r="L31" s="54"/>
      <c r="M31" s="18"/>
      <c r="N31" s="19"/>
      <c r="O31" s="54"/>
      <c r="P31" s="54"/>
      <c r="Q31" s="54"/>
      <c r="R31" s="18"/>
      <c r="S31" s="19"/>
      <c r="T31" s="18"/>
    </row>
    <row r="32" spans="1:20" ht="23.25" customHeight="1">
      <c r="A32" s="17" t="s">
        <v>186</v>
      </c>
      <c r="B32" s="17" t="s">
        <v>189</v>
      </c>
      <c r="C32" s="17" t="s">
        <v>178</v>
      </c>
      <c r="D32" s="17" t="s">
        <v>198</v>
      </c>
      <c r="E32" s="17" t="s">
        <v>196</v>
      </c>
      <c r="F32" s="54">
        <f t="shared" si="0"/>
        <v>59.12</v>
      </c>
      <c r="G32" s="54"/>
      <c r="H32" s="54">
        <v>59.12</v>
      </c>
      <c r="I32" s="54"/>
      <c r="J32" s="18"/>
      <c r="K32" s="19"/>
      <c r="L32" s="54"/>
      <c r="M32" s="18"/>
      <c r="N32" s="19"/>
      <c r="O32" s="54"/>
      <c r="P32" s="54"/>
      <c r="Q32" s="54"/>
      <c r="R32" s="18"/>
      <c r="S32" s="19"/>
      <c r="T32" s="18"/>
    </row>
    <row r="33" spans="1:20" ht="23.25" customHeight="1">
      <c r="A33" s="17" t="s">
        <v>190</v>
      </c>
      <c r="B33" s="17" t="s">
        <v>166</v>
      </c>
      <c r="C33" s="17" t="s">
        <v>164</v>
      </c>
      <c r="D33" s="17" t="s">
        <v>198</v>
      </c>
      <c r="E33" s="17" t="s">
        <v>197</v>
      </c>
      <c r="F33" s="54">
        <f t="shared" si="0"/>
        <v>9.41</v>
      </c>
      <c r="G33" s="54"/>
      <c r="H33" s="54">
        <v>9.41</v>
      </c>
      <c r="I33" s="54"/>
      <c r="J33" s="18"/>
      <c r="K33" s="19"/>
      <c r="L33" s="54"/>
      <c r="M33" s="18"/>
      <c r="N33" s="19"/>
      <c r="O33" s="54"/>
      <c r="P33" s="54"/>
      <c r="Q33" s="54"/>
      <c r="R33" s="18"/>
      <c r="S33" s="19"/>
      <c r="T33" s="18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5">
      <selection activeCell="D8" sqref="D8:D2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2"/>
      <c r="B1" s="132"/>
      <c r="C1" s="132"/>
      <c r="D1" s="132"/>
    </row>
    <row r="2" spans="1:10" ht="19.5" customHeight="1">
      <c r="A2" s="32"/>
      <c r="B2" s="80"/>
      <c r="C2" s="80"/>
      <c r="D2" s="80"/>
      <c r="E2" s="80"/>
      <c r="F2" s="80"/>
      <c r="G2" s="80"/>
      <c r="H2" s="80"/>
      <c r="I2" s="80"/>
      <c r="J2" s="83" t="s">
        <v>56</v>
      </c>
    </row>
    <row r="3" spans="1:10" ht="19.5" customHeight="1">
      <c r="A3" s="120" t="s">
        <v>57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2" ht="19.5" customHeight="1">
      <c r="A4" s="68"/>
      <c r="B4" s="68"/>
      <c r="C4" s="68"/>
      <c r="D4" s="68"/>
      <c r="E4" s="68"/>
      <c r="F4" s="81"/>
      <c r="G4" s="81"/>
      <c r="H4" s="81"/>
      <c r="I4" s="81"/>
      <c r="J4" s="7" t="s">
        <v>4</v>
      </c>
      <c r="K4" s="24"/>
      <c r="L4" s="24"/>
    </row>
    <row r="5" spans="1:12" ht="19.5" customHeight="1">
      <c r="A5" s="69" t="s">
        <v>32</v>
      </c>
      <c r="B5" s="69"/>
      <c r="C5" s="69"/>
      <c r="D5" s="69"/>
      <c r="E5" s="69"/>
      <c r="F5" s="134" t="s">
        <v>33</v>
      </c>
      <c r="G5" s="134" t="s">
        <v>58</v>
      </c>
      <c r="H5" s="133" t="s">
        <v>59</v>
      </c>
      <c r="I5" s="133" t="s">
        <v>60</v>
      </c>
      <c r="J5" s="133" t="s">
        <v>61</v>
      </c>
      <c r="K5" s="24"/>
      <c r="L5" s="24"/>
    </row>
    <row r="6" spans="1:12" ht="19.5" customHeight="1">
      <c r="A6" s="69" t="s">
        <v>43</v>
      </c>
      <c r="B6" s="69"/>
      <c r="C6" s="69"/>
      <c r="D6" s="133" t="s">
        <v>44</v>
      </c>
      <c r="E6" s="133" t="s">
        <v>62</v>
      </c>
      <c r="F6" s="134"/>
      <c r="G6" s="134"/>
      <c r="H6" s="133"/>
      <c r="I6" s="133"/>
      <c r="J6" s="133"/>
      <c r="K6" s="24"/>
      <c r="L6" s="24"/>
    </row>
    <row r="7" spans="1:12" ht="20.25" customHeight="1">
      <c r="A7" s="82" t="s">
        <v>53</v>
      </c>
      <c r="B7" s="82" t="s">
        <v>54</v>
      </c>
      <c r="C7" s="70" t="s">
        <v>55</v>
      </c>
      <c r="D7" s="133"/>
      <c r="E7" s="133"/>
      <c r="F7" s="134"/>
      <c r="G7" s="134"/>
      <c r="H7" s="133"/>
      <c r="I7" s="133"/>
      <c r="J7" s="133"/>
      <c r="K7" s="24"/>
      <c r="L7" s="24"/>
    </row>
    <row r="8" spans="1:10" ht="20.25" customHeight="1">
      <c r="A8" s="17" t="s">
        <v>163</v>
      </c>
      <c r="B8" s="17" t="s">
        <v>165</v>
      </c>
      <c r="C8" s="17" t="s">
        <v>167</v>
      </c>
      <c r="D8" s="17" t="s">
        <v>199</v>
      </c>
      <c r="E8" s="17" t="s">
        <v>191</v>
      </c>
      <c r="F8" s="96">
        <f>G8+H8</f>
        <v>2</v>
      </c>
      <c r="G8" s="96"/>
      <c r="H8" s="96">
        <v>2</v>
      </c>
      <c r="I8" s="65"/>
      <c r="J8" s="65"/>
    </row>
    <row r="9" spans="1:10" ht="20.25" customHeight="1">
      <c r="A9" s="17" t="s">
        <v>163</v>
      </c>
      <c r="B9" s="17" t="s">
        <v>169</v>
      </c>
      <c r="C9" s="17" t="s">
        <v>165</v>
      </c>
      <c r="D9" s="17" t="s">
        <v>199</v>
      </c>
      <c r="E9" s="17" t="s">
        <v>191</v>
      </c>
      <c r="F9" s="96">
        <f aca="true" t="shared" si="0" ref="F9:F33">G9+H9</f>
        <v>99.52</v>
      </c>
      <c r="G9" s="96">
        <v>99.52</v>
      </c>
      <c r="H9" s="96"/>
      <c r="I9" s="65"/>
      <c r="J9" s="65"/>
    </row>
    <row r="10" spans="1:10" ht="20.25" customHeight="1">
      <c r="A10" s="17" t="s">
        <v>163</v>
      </c>
      <c r="B10" s="17" t="s">
        <v>169</v>
      </c>
      <c r="C10" s="17" t="s">
        <v>167</v>
      </c>
      <c r="D10" s="17" t="s">
        <v>198</v>
      </c>
      <c r="E10" s="17" t="s">
        <v>191</v>
      </c>
      <c r="F10" s="96">
        <f t="shared" si="0"/>
        <v>33</v>
      </c>
      <c r="G10" s="96"/>
      <c r="H10" s="96">
        <v>33</v>
      </c>
      <c r="I10" s="65"/>
      <c r="J10" s="65"/>
    </row>
    <row r="11" spans="1:10" ht="20.25" customHeight="1">
      <c r="A11" s="17" t="s">
        <v>163</v>
      </c>
      <c r="B11" s="17" t="s">
        <v>169</v>
      </c>
      <c r="C11" s="17" t="s">
        <v>171</v>
      </c>
      <c r="D11" s="17" t="s">
        <v>198</v>
      </c>
      <c r="E11" s="17" t="s">
        <v>191</v>
      </c>
      <c r="F11" s="96">
        <f t="shared" si="0"/>
        <v>5.8</v>
      </c>
      <c r="G11" s="96">
        <v>5.8</v>
      </c>
      <c r="H11" s="96"/>
      <c r="I11" s="65"/>
      <c r="J11" s="65"/>
    </row>
    <row r="12" spans="1:10" ht="20.25" customHeight="1">
      <c r="A12" s="17" t="s">
        <v>163</v>
      </c>
      <c r="B12" s="17" t="s">
        <v>173</v>
      </c>
      <c r="C12" s="17" t="s">
        <v>167</v>
      </c>
      <c r="D12" s="17" t="s">
        <v>198</v>
      </c>
      <c r="E12" s="17" t="s">
        <v>191</v>
      </c>
      <c r="F12" s="96">
        <f t="shared" si="0"/>
        <v>2</v>
      </c>
      <c r="G12" s="96"/>
      <c r="H12" s="96">
        <v>2</v>
      </c>
      <c r="I12" s="65"/>
      <c r="J12" s="65"/>
    </row>
    <row r="13" spans="1:10" ht="20.25" customHeight="1">
      <c r="A13" s="17" t="s">
        <v>163</v>
      </c>
      <c r="B13" s="17" t="s">
        <v>174</v>
      </c>
      <c r="C13" s="17" t="s">
        <v>165</v>
      </c>
      <c r="D13" s="17" t="s">
        <v>198</v>
      </c>
      <c r="E13" s="17" t="s">
        <v>191</v>
      </c>
      <c r="F13" s="96">
        <f t="shared" si="0"/>
        <v>13.86</v>
      </c>
      <c r="G13" s="96">
        <v>13.86</v>
      </c>
      <c r="H13" s="96"/>
      <c r="I13" s="65"/>
      <c r="J13" s="65"/>
    </row>
    <row r="14" spans="1:10" ht="20.25" customHeight="1">
      <c r="A14" s="17" t="s">
        <v>163</v>
      </c>
      <c r="B14" s="17" t="s">
        <v>174</v>
      </c>
      <c r="C14" s="17" t="s">
        <v>167</v>
      </c>
      <c r="D14" s="17" t="s">
        <v>198</v>
      </c>
      <c r="E14" s="17" t="s">
        <v>191</v>
      </c>
      <c r="F14" s="96">
        <f t="shared" si="0"/>
        <v>2</v>
      </c>
      <c r="G14" s="96"/>
      <c r="H14" s="96">
        <v>2</v>
      </c>
      <c r="I14" s="65"/>
      <c r="J14" s="65"/>
    </row>
    <row r="15" spans="1:10" ht="20.25" customHeight="1">
      <c r="A15" s="17" t="s">
        <v>175</v>
      </c>
      <c r="B15" s="17" t="s">
        <v>176</v>
      </c>
      <c r="C15" s="17" t="s">
        <v>169</v>
      </c>
      <c r="D15" s="17" t="s">
        <v>198</v>
      </c>
      <c r="E15" s="17" t="s">
        <v>192</v>
      </c>
      <c r="F15" s="96">
        <f t="shared" si="0"/>
        <v>1.18</v>
      </c>
      <c r="G15" s="96">
        <v>1.18</v>
      </c>
      <c r="H15" s="96"/>
      <c r="I15" s="65"/>
      <c r="J15" s="65"/>
    </row>
    <row r="16" spans="1:10" ht="20.25" customHeight="1">
      <c r="A16" s="17" t="s">
        <v>177</v>
      </c>
      <c r="B16" s="17" t="s">
        <v>179</v>
      </c>
      <c r="C16" s="17" t="s">
        <v>165</v>
      </c>
      <c r="D16" s="17" t="s">
        <v>198</v>
      </c>
      <c r="E16" s="17" t="s">
        <v>193</v>
      </c>
      <c r="F16" s="96">
        <f t="shared" si="0"/>
        <v>6.14</v>
      </c>
      <c r="G16" s="96">
        <v>6.14</v>
      </c>
      <c r="H16" s="96"/>
      <c r="I16" s="65"/>
      <c r="J16" s="65"/>
    </row>
    <row r="17" spans="1:10" ht="20.25" customHeight="1">
      <c r="A17" s="17" t="s">
        <v>177</v>
      </c>
      <c r="B17" s="17" t="s">
        <v>179</v>
      </c>
      <c r="C17" s="17" t="s">
        <v>167</v>
      </c>
      <c r="D17" s="17" t="s">
        <v>198</v>
      </c>
      <c r="E17" s="17" t="s">
        <v>193</v>
      </c>
      <c r="F17" s="96">
        <f t="shared" si="0"/>
        <v>0.2</v>
      </c>
      <c r="G17" s="96">
        <v>0.2</v>
      </c>
      <c r="H17" s="96"/>
      <c r="I17" s="65"/>
      <c r="J17" s="65"/>
    </row>
    <row r="18" spans="1:10" ht="20.25" customHeight="1">
      <c r="A18" s="17" t="s">
        <v>177</v>
      </c>
      <c r="B18" s="17" t="s">
        <v>179</v>
      </c>
      <c r="C18" s="17" t="s">
        <v>179</v>
      </c>
      <c r="D18" s="17" t="s">
        <v>198</v>
      </c>
      <c r="E18" s="17" t="s">
        <v>193</v>
      </c>
      <c r="F18" s="96">
        <f t="shared" si="0"/>
        <v>16.53</v>
      </c>
      <c r="G18" s="96">
        <v>16.53</v>
      </c>
      <c r="H18" s="96"/>
      <c r="I18" s="65"/>
      <c r="J18" s="65"/>
    </row>
    <row r="19" spans="1:10" ht="20.25" customHeight="1">
      <c r="A19" s="17" t="s">
        <v>177</v>
      </c>
      <c r="B19" s="17" t="s">
        <v>176</v>
      </c>
      <c r="C19" s="17" t="s">
        <v>169</v>
      </c>
      <c r="D19" s="17" t="s">
        <v>198</v>
      </c>
      <c r="E19" s="17" t="s">
        <v>193</v>
      </c>
      <c r="F19" s="96">
        <f t="shared" si="0"/>
        <v>2.83</v>
      </c>
      <c r="G19" s="96">
        <v>2.83</v>
      </c>
      <c r="H19" s="96"/>
      <c r="I19" s="65"/>
      <c r="J19" s="65"/>
    </row>
    <row r="20" spans="1:10" ht="20.25" customHeight="1">
      <c r="A20" s="17" t="s">
        <v>177</v>
      </c>
      <c r="B20" s="17" t="s">
        <v>176</v>
      </c>
      <c r="C20" s="17" t="s">
        <v>180</v>
      </c>
      <c r="D20" s="17" t="s">
        <v>198</v>
      </c>
      <c r="E20" s="17" t="s">
        <v>193</v>
      </c>
      <c r="F20" s="96">
        <f t="shared" si="0"/>
        <v>2.11</v>
      </c>
      <c r="G20" s="96">
        <v>2.11</v>
      </c>
      <c r="H20" s="96"/>
      <c r="I20" s="65"/>
      <c r="J20" s="65"/>
    </row>
    <row r="21" spans="1:10" ht="20.25" customHeight="1">
      <c r="A21" s="17" t="s">
        <v>177</v>
      </c>
      <c r="B21" s="17" t="s">
        <v>181</v>
      </c>
      <c r="C21" s="17" t="s">
        <v>167</v>
      </c>
      <c r="D21" s="17" t="s">
        <v>198</v>
      </c>
      <c r="E21" s="17" t="s">
        <v>193</v>
      </c>
      <c r="F21" s="96">
        <f t="shared" si="0"/>
        <v>2.88</v>
      </c>
      <c r="G21" s="96">
        <v>2.88</v>
      </c>
      <c r="H21" s="96"/>
      <c r="I21" s="65"/>
      <c r="J21" s="65"/>
    </row>
    <row r="22" spans="1:10" ht="20.25" customHeight="1">
      <c r="A22" s="17" t="s">
        <v>177</v>
      </c>
      <c r="B22" s="17" t="s">
        <v>182</v>
      </c>
      <c r="C22" s="17" t="s">
        <v>167</v>
      </c>
      <c r="D22" s="17" t="s">
        <v>198</v>
      </c>
      <c r="E22" s="17" t="s">
        <v>193</v>
      </c>
      <c r="F22" s="96">
        <f t="shared" si="0"/>
        <v>0.96</v>
      </c>
      <c r="G22" s="96">
        <v>0.96</v>
      </c>
      <c r="H22" s="96"/>
      <c r="I22" s="65"/>
      <c r="J22" s="65"/>
    </row>
    <row r="23" spans="1:10" ht="20.25" customHeight="1">
      <c r="A23" s="17" t="s">
        <v>184</v>
      </c>
      <c r="B23" s="17" t="s">
        <v>173</v>
      </c>
      <c r="C23" s="17" t="s">
        <v>165</v>
      </c>
      <c r="D23" s="17" t="s">
        <v>198</v>
      </c>
      <c r="E23" s="17" t="s">
        <v>194</v>
      </c>
      <c r="F23" s="96">
        <f t="shared" si="0"/>
        <v>3.67</v>
      </c>
      <c r="G23" s="96">
        <v>3.67</v>
      </c>
      <c r="H23" s="96"/>
      <c r="I23" s="65"/>
      <c r="J23" s="65"/>
    </row>
    <row r="24" spans="1:10" ht="20.25" customHeight="1">
      <c r="A24" s="17" t="s">
        <v>183</v>
      </c>
      <c r="B24" s="17" t="s">
        <v>172</v>
      </c>
      <c r="C24" s="17" t="s">
        <v>166</v>
      </c>
      <c r="D24" s="17" t="s">
        <v>198</v>
      </c>
      <c r="E24" s="17" t="s">
        <v>194</v>
      </c>
      <c r="F24" s="96">
        <f t="shared" si="0"/>
        <v>1.49</v>
      </c>
      <c r="G24" s="96">
        <v>1.49</v>
      </c>
      <c r="H24" s="96"/>
      <c r="I24" s="65"/>
      <c r="J24" s="65"/>
    </row>
    <row r="25" spans="1:10" ht="20.25" customHeight="1">
      <c r="A25" s="17" t="s">
        <v>185</v>
      </c>
      <c r="B25" s="17" t="s">
        <v>164</v>
      </c>
      <c r="C25" s="17" t="s">
        <v>170</v>
      </c>
      <c r="D25" s="17" t="s">
        <v>198</v>
      </c>
      <c r="E25" s="17" t="s">
        <v>195</v>
      </c>
      <c r="F25" s="96">
        <f t="shared" si="0"/>
        <v>12.72</v>
      </c>
      <c r="G25" s="96">
        <v>12.72</v>
      </c>
      <c r="H25" s="96"/>
      <c r="I25" s="65"/>
      <c r="J25" s="65"/>
    </row>
    <row r="26" spans="1:10" ht="20.25" customHeight="1">
      <c r="A26" s="17" t="s">
        <v>185</v>
      </c>
      <c r="B26" s="17" t="s">
        <v>178</v>
      </c>
      <c r="C26" s="17" t="s">
        <v>164</v>
      </c>
      <c r="D26" s="17" t="s">
        <v>198</v>
      </c>
      <c r="E26" s="17" t="s">
        <v>195</v>
      </c>
      <c r="F26" s="96">
        <f t="shared" si="0"/>
        <v>4</v>
      </c>
      <c r="G26" s="96"/>
      <c r="H26" s="96">
        <v>4</v>
      </c>
      <c r="I26" s="65"/>
      <c r="J26" s="65"/>
    </row>
    <row r="27" spans="1:10" ht="20.25" customHeight="1">
      <c r="A27" s="17" t="s">
        <v>186</v>
      </c>
      <c r="B27" s="17" t="s">
        <v>164</v>
      </c>
      <c r="C27" s="17" t="s">
        <v>187</v>
      </c>
      <c r="D27" s="17" t="s">
        <v>198</v>
      </c>
      <c r="E27" s="17" t="s">
        <v>196</v>
      </c>
      <c r="F27" s="96">
        <f t="shared" si="0"/>
        <v>28.57</v>
      </c>
      <c r="G27" s="96">
        <v>28.57</v>
      </c>
      <c r="H27" s="96"/>
      <c r="I27" s="65"/>
      <c r="J27" s="65"/>
    </row>
    <row r="28" spans="1:10" ht="20.25" customHeight="1">
      <c r="A28" s="17" t="s">
        <v>186</v>
      </c>
      <c r="B28" s="17" t="s">
        <v>164</v>
      </c>
      <c r="C28" s="17" t="s">
        <v>188</v>
      </c>
      <c r="D28" s="17" t="s">
        <v>198</v>
      </c>
      <c r="E28" s="17" t="s">
        <v>196</v>
      </c>
      <c r="F28" s="96">
        <f t="shared" si="0"/>
        <v>2</v>
      </c>
      <c r="G28" s="96"/>
      <c r="H28" s="96">
        <v>2</v>
      </c>
      <c r="I28" s="65"/>
      <c r="J28" s="65"/>
    </row>
    <row r="29" spans="1:10" ht="20.25" customHeight="1">
      <c r="A29" s="17" t="s">
        <v>186</v>
      </c>
      <c r="B29" s="17" t="s">
        <v>164</v>
      </c>
      <c r="C29" s="17" t="s">
        <v>170</v>
      </c>
      <c r="D29" s="17" t="s">
        <v>198</v>
      </c>
      <c r="E29" s="17" t="s">
        <v>196</v>
      </c>
      <c r="F29" s="96">
        <f t="shared" si="0"/>
        <v>1.16</v>
      </c>
      <c r="G29" s="96">
        <v>1.16</v>
      </c>
      <c r="H29" s="96"/>
      <c r="I29" s="65"/>
      <c r="J29" s="65"/>
    </row>
    <row r="30" spans="1:10" ht="20.25" customHeight="1">
      <c r="A30" s="17" t="s">
        <v>186</v>
      </c>
      <c r="B30" s="17" t="s">
        <v>166</v>
      </c>
      <c r="C30" s="17" t="s">
        <v>170</v>
      </c>
      <c r="D30" s="17" t="s">
        <v>198</v>
      </c>
      <c r="E30" s="17" t="s">
        <v>196</v>
      </c>
      <c r="F30" s="96">
        <f t="shared" si="0"/>
        <v>9</v>
      </c>
      <c r="G30" s="96">
        <v>9</v>
      </c>
      <c r="H30" s="96"/>
      <c r="I30" s="65"/>
      <c r="J30" s="65"/>
    </row>
    <row r="31" spans="1:10" ht="20.25" customHeight="1">
      <c r="A31" s="17" t="s">
        <v>186</v>
      </c>
      <c r="B31" s="17" t="s">
        <v>168</v>
      </c>
      <c r="C31" s="17" t="s">
        <v>200</v>
      </c>
      <c r="D31" s="17" t="s">
        <v>198</v>
      </c>
      <c r="E31" s="17" t="s">
        <v>196</v>
      </c>
      <c r="F31" s="96">
        <f t="shared" si="0"/>
        <v>2</v>
      </c>
      <c r="G31" s="96"/>
      <c r="H31" s="96">
        <v>2</v>
      </c>
      <c r="I31" s="65"/>
      <c r="J31" s="65"/>
    </row>
    <row r="32" spans="1:10" ht="20.25" customHeight="1">
      <c r="A32" s="17" t="s">
        <v>186</v>
      </c>
      <c r="B32" s="17" t="s">
        <v>189</v>
      </c>
      <c r="C32" s="17" t="s">
        <v>178</v>
      </c>
      <c r="D32" s="17" t="s">
        <v>198</v>
      </c>
      <c r="E32" s="17" t="s">
        <v>196</v>
      </c>
      <c r="F32" s="96">
        <f t="shared" si="0"/>
        <v>59.12</v>
      </c>
      <c r="G32" s="96">
        <v>59.12</v>
      </c>
      <c r="H32" s="96"/>
      <c r="I32" s="65"/>
      <c r="J32" s="65"/>
    </row>
    <row r="33" spans="1:10" ht="20.25" customHeight="1">
      <c r="A33" s="17" t="s">
        <v>190</v>
      </c>
      <c r="B33" s="17" t="s">
        <v>166</v>
      </c>
      <c r="C33" s="17" t="s">
        <v>164</v>
      </c>
      <c r="D33" s="17" t="s">
        <v>198</v>
      </c>
      <c r="E33" s="17" t="s">
        <v>197</v>
      </c>
      <c r="F33" s="96">
        <f t="shared" si="0"/>
        <v>9.41</v>
      </c>
      <c r="G33" s="96">
        <v>9.41</v>
      </c>
      <c r="H33" s="96"/>
      <c r="I33" s="65"/>
      <c r="J33" s="65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1">
      <selection activeCell="G21" sqref="G21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67"/>
      <c r="B2" s="67"/>
      <c r="C2" s="67"/>
      <c r="D2" s="67"/>
      <c r="E2" s="67"/>
      <c r="F2" s="67"/>
      <c r="G2" s="67"/>
      <c r="H2" s="34" t="s">
        <v>63</v>
      </c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34" ht="20.25" customHeight="1">
      <c r="A3" s="120" t="s">
        <v>64</v>
      </c>
      <c r="B3" s="120"/>
      <c r="C3" s="120"/>
      <c r="D3" s="120"/>
      <c r="E3" s="120"/>
      <c r="F3" s="120"/>
      <c r="G3" s="120"/>
      <c r="H3" s="120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4" ht="20.25" customHeight="1">
      <c r="A4" s="68"/>
      <c r="B4" s="68"/>
      <c r="C4" s="32"/>
      <c r="D4" s="32"/>
      <c r="E4" s="32"/>
      <c r="F4" s="32"/>
      <c r="G4" s="32"/>
      <c r="H4" s="7" t="s">
        <v>4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ht="20.25" customHeight="1">
      <c r="A5" s="69" t="s">
        <v>5</v>
      </c>
      <c r="B5" s="69"/>
      <c r="C5" s="69" t="s">
        <v>6</v>
      </c>
      <c r="D5" s="69"/>
      <c r="E5" s="69"/>
      <c r="F5" s="69"/>
      <c r="G5" s="69"/>
      <c r="H5" s="69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</row>
    <row r="6" spans="1:34" s="66" customFormat="1" ht="37.5" customHeight="1">
      <c r="A6" s="97" t="s">
        <v>7</v>
      </c>
      <c r="B6" s="98" t="s">
        <v>201</v>
      </c>
      <c r="C6" s="97" t="s">
        <v>7</v>
      </c>
      <c r="D6" s="97" t="s">
        <v>33</v>
      </c>
      <c r="E6" s="98" t="s">
        <v>65</v>
      </c>
      <c r="F6" s="99" t="s">
        <v>66</v>
      </c>
      <c r="G6" s="97" t="s">
        <v>67</v>
      </c>
      <c r="H6" s="99" t="s">
        <v>68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</row>
    <row r="7" spans="1:34" ht="24.75" customHeight="1">
      <c r="A7" s="100" t="s">
        <v>69</v>
      </c>
      <c r="B7" s="101">
        <f>SUM(B8:B10)</f>
        <v>324.15</v>
      </c>
      <c r="C7" s="102" t="s">
        <v>70</v>
      </c>
      <c r="D7" s="101">
        <f>SUM(D8:D30)</f>
        <v>324.15000000000003</v>
      </c>
      <c r="E7" s="101">
        <f>SUM(E8:E30)</f>
        <v>324.15000000000003</v>
      </c>
      <c r="F7" s="101">
        <f>SUM(F8:F30)</f>
        <v>0</v>
      </c>
      <c r="G7" s="101">
        <f>SUM(G8:G30)</f>
        <v>0</v>
      </c>
      <c r="H7" s="101">
        <f>SUM(H8:H30)</f>
        <v>0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spans="1:34" ht="24.75" customHeight="1">
      <c r="A8" s="100" t="s">
        <v>71</v>
      </c>
      <c r="B8" s="71">
        <v>324.15</v>
      </c>
      <c r="C8" s="102" t="s">
        <v>72</v>
      </c>
      <c r="D8" s="103">
        <f>SUM(E8:H8)</f>
        <v>158.18</v>
      </c>
      <c r="E8" s="71">
        <v>158.18</v>
      </c>
      <c r="F8" s="104"/>
      <c r="G8" s="104"/>
      <c r="H8" s="101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</row>
    <row r="9" spans="1:34" ht="24.75" customHeight="1">
      <c r="A9" s="100" t="s">
        <v>73</v>
      </c>
      <c r="B9" s="101"/>
      <c r="C9" s="102" t="s">
        <v>74</v>
      </c>
      <c r="D9" s="103">
        <f aca="true" t="shared" si="0" ref="D9:D30">SUM(E9:H9)</f>
        <v>0</v>
      </c>
      <c r="E9" s="71"/>
      <c r="F9" s="104"/>
      <c r="G9" s="104"/>
      <c r="H9" s="101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</row>
    <row r="10" spans="1:34" ht="24.75" customHeight="1">
      <c r="A10" s="100" t="s">
        <v>75</v>
      </c>
      <c r="B10" s="105"/>
      <c r="C10" s="102" t="s">
        <v>76</v>
      </c>
      <c r="D10" s="103">
        <f t="shared" si="0"/>
        <v>0</v>
      </c>
      <c r="E10" s="71"/>
      <c r="F10" s="104"/>
      <c r="G10" s="104"/>
      <c r="H10" s="101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1:34" ht="24.75" customHeight="1">
      <c r="A11" s="100" t="s">
        <v>77</v>
      </c>
      <c r="B11" s="106">
        <f>SUM(B12:B15)</f>
        <v>0</v>
      </c>
      <c r="C11" s="102" t="s">
        <v>78</v>
      </c>
      <c r="D11" s="103">
        <f t="shared" si="0"/>
        <v>0</v>
      </c>
      <c r="E11" s="71"/>
      <c r="F11" s="104"/>
      <c r="G11" s="104"/>
      <c r="H11" s="101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</row>
    <row r="12" spans="1:34" ht="24.75" customHeight="1">
      <c r="A12" s="100" t="s">
        <v>71</v>
      </c>
      <c r="B12" s="101"/>
      <c r="C12" s="102" t="s">
        <v>79</v>
      </c>
      <c r="D12" s="103">
        <f t="shared" si="0"/>
        <v>1.18</v>
      </c>
      <c r="E12" s="71">
        <v>1.18</v>
      </c>
      <c r="F12" s="104"/>
      <c r="G12" s="104"/>
      <c r="H12" s="101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</row>
    <row r="13" spans="1:34" ht="24.75" customHeight="1">
      <c r="A13" s="100" t="s">
        <v>73</v>
      </c>
      <c r="B13" s="101"/>
      <c r="C13" s="102" t="s">
        <v>80</v>
      </c>
      <c r="D13" s="103">
        <f t="shared" si="0"/>
        <v>0</v>
      </c>
      <c r="E13" s="71"/>
      <c r="F13" s="104"/>
      <c r="G13" s="104"/>
      <c r="H13" s="101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</row>
    <row r="14" spans="1:34" ht="24.75" customHeight="1">
      <c r="A14" s="100" t="s">
        <v>75</v>
      </c>
      <c r="B14" s="101"/>
      <c r="C14" s="102" t="s">
        <v>81</v>
      </c>
      <c r="D14" s="103">
        <f t="shared" si="0"/>
        <v>0</v>
      </c>
      <c r="E14" s="71"/>
      <c r="F14" s="104"/>
      <c r="G14" s="104"/>
      <c r="H14" s="101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</row>
    <row r="15" spans="1:34" ht="24.75" customHeight="1">
      <c r="A15" s="100" t="s">
        <v>82</v>
      </c>
      <c r="B15" s="105"/>
      <c r="C15" s="102" t="s">
        <v>83</v>
      </c>
      <c r="D15" s="103">
        <f t="shared" si="0"/>
        <v>31.65</v>
      </c>
      <c r="E15" s="71">
        <v>31.65</v>
      </c>
      <c r="F15" s="104"/>
      <c r="G15" s="104"/>
      <c r="H15" s="101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34" ht="24.75" customHeight="1">
      <c r="A16" s="100"/>
      <c r="B16" s="107"/>
      <c r="C16" s="102" t="s">
        <v>202</v>
      </c>
      <c r="D16" s="103">
        <f t="shared" si="0"/>
        <v>5.16</v>
      </c>
      <c r="E16" s="71">
        <v>5.16</v>
      </c>
      <c r="F16" s="104"/>
      <c r="G16" s="104"/>
      <c r="H16" s="101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</row>
    <row r="17" spans="1:34" ht="24.75" customHeight="1">
      <c r="A17" s="100"/>
      <c r="B17" s="107"/>
      <c r="C17" s="102" t="s">
        <v>203</v>
      </c>
      <c r="D17" s="103">
        <f t="shared" si="0"/>
        <v>0</v>
      </c>
      <c r="E17" s="71"/>
      <c r="F17" s="104"/>
      <c r="G17" s="104"/>
      <c r="H17" s="101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</row>
    <row r="18" spans="1:34" ht="24.75" customHeight="1">
      <c r="A18" s="100"/>
      <c r="B18" s="107"/>
      <c r="C18" s="102" t="s">
        <v>204</v>
      </c>
      <c r="D18" s="103">
        <f t="shared" si="0"/>
        <v>16.72</v>
      </c>
      <c r="E18" s="71">
        <v>16.72</v>
      </c>
      <c r="F18" s="104"/>
      <c r="G18" s="104"/>
      <c r="H18" s="101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</row>
    <row r="19" spans="1:34" ht="24.75" customHeight="1">
      <c r="A19" s="100"/>
      <c r="B19" s="107"/>
      <c r="C19" s="102" t="s">
        <v>205</v>
      </c>
      <c r="D19" s="103">
        <f t="shared" si="0"/>
        <v>101.85</v>
      </c>
      <c r="E19" s="71">
        <v>101.85</v>
      </c>
      <c r="F19" s="104"/>
      <c r="G19" s="104"/>
      <c r="H19" s="101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</row>
    <row r="20" spans="1:34" ht="20.25" customHeight="1">
      <c r="A20" s="100"/>
      <c r="B20" s="107"/>
      <c r="C20" s="102" t="s">
        <v>206</v>
      </c>
      <c r="D20" s="103">
        <f t="shared" si="0"/>
        <v>0</v>
      </c>
      <c r="E20" s="71"/>
      <c r="F20" s="104"/>
      <c r="G20" s="104"/>
      <c r="H20" s="101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34" ht="20.25" customHeight="1">
      <c r="A21" s="100"/>
      <c r="B21" s="107"/>
      <c r="C21" s="102" t="s">
        <v>207</v>
      </c>
      <c r="D21" s="103">
        <f t="shared" si="0"/>
        <v>0</v>
      </c>
      <c r="E21" s="71"/>
      <c r="F21" s="104"/>
      <c r="G21" s="104"/>
      <c r="H21" s="101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</row>
    <row r="22" spans="1:8" ht="20.25" customHeight="1">
      <c r="A22" s="100"/>
      <c r="B22" s="107"/>
      <c r="C22" s="102" t="s">
        <v>208</v>
      </c>
      <c r="D22" s="103">
        <f t="shared" si="0"/>
        <v>0</v>
      </c>
      <c r="E22" s="71"/>
      <c r="F22" s="104"/>
      <c r="G22" s="104"/>
      <c r="H22" s="101"/>
    </row>
    <row r="23" spans="1:8" ht="20.25" customHeight="1">
      <c r="A23" s="100"/>
      <c r="B23" s="107"/>
      <c r="C23" s="102" t="s">
        <v>209</v>
      </c>
      <c r="D23" s="103">
        <f t="shared" si="0"/>
        <v>0</v>
      </c>
      <c r="E23" s="71"/>
      <c r="F23" s="104"/>
      <c r="G23" s="104"/>
      <c r="H23" s="101"/>
    </row>
    <row r="24" spans="1:8" ht="20.25" customHeight="1">
      <c r="A24" s="100"/>
      <c r="B24" s="107"/>
      <c r="C24" s="102" t="s">
        <v>210</v>
      </c>
      <c r="D24" s="103">
        <f t="shared" si="0"/>
        <v>0</v>
      </c>
      <c r="E24" s="71"/>
      <c r="F24" s="104"/>
      <c r="G24" s="104"/>
      <c r="H24" s="101"/>
    </row>
    <row r="25" spans="1:8" ht="20.25" customHeight="1">
      <c r="A25" s="100"/>
      <c r="B25" s="107"/>
      <c r="C25" s="102" t="s">
        <v>211</v>
      </c>
      <c r="D25" s="103">
        <f t="shared" si="0"/>
        <v>0</v>
      </c>
      <c r="E25" s="71"/>
      <c r="F25" s="104"/>
      <c r="G25" s="104"/>
      <c r="H25" s="101"/>
    </row>
    <row r="26" spans="1:8" ht="20.25" customHeight="1">
      <c r="A26" s="100"/>
      <c r="B26" s="107"/>
      <c r="C26" s="102" t="s">
        <v>212</v>
      </c>
      <c r="D26" s="103">
        <f t="shared" si="0"/>
        <v>9.41</v>
      </c>
      <c r="E26" s="71">
        <v>9.41</v>
      </c>
      <c r="F26" s="104"/>
      <c r="G26" s="104"/>
      <c r="H26" s="101"/>
    </row>
    <row r="27" spans="1:8" ht="20.25" customHeight="1">
      <c r="A27" s="100"/>
      <c r="B27" s="107"/>
      <c r="C27" s="102" t="s">
        <v>213</v>
      </c>
      <c r="D27" s="103">
        <f t="shared" si="0"/>
        <v>0</v>
      </c>
      <c r="E27" s="71"/>
      <c r="F27" s="104"/>
      <c r="G27" s="104"/>
      <c r="H27" s="101"/>
    </row>
    <row r="28" spans="1:8" ht="20.25" customHeight="1">
      <c r="A28" s="100"/>
      <c r="B28" s="107"/>
      <c r="C28" s="102" t="s">
        <v>214</v>
      </c>
      <c r="D28" s="103">
        <f t="shared" si="0"/>
        <v>0</v>
      </c>
      <c r="E28" s="71"/>
      <c r="F28" s="104"/>
      <c r="G28" s="104"/>
      <c r="H28" s="101"/>
    </row>
    <row r="29" spans="1:8" ht="20.25" customHeight="1">
      <c r="A29" s="100"/>
      <c r="B29" s="107"/>
      <c r="C29" s="102" t="s">
        <v>215</v>
      </c>
      <c r="D29" s="103">
        <f t="shared" si="0"/>
        <v>0</v>
      </c>
      <c r="E29" s="71"/>
      <c r="F29" s="104"/>
      <c r="G29" s="104"/>
      <c r="H29" s="101"/>
    </row>
    <row r="30" spans="1:8" ht="20.25" customHeight="1">
      <c r="A30" s="108"/>
      <c r="B30" s="107"/>
      <c r="C30" s="109" t="s">
        <v>216</v>
      </c>
      <c r="D30" s="103">
        <f t="shared" si="0"/>
        <v>0</v>
      </c>
      <c r="E30" s="71"/>
      <c r="F30" s="105"/>
      <c r="G30" s="105"/>
      <c r="H30" s="105"/>
    </row>
    <row r="31" spans="1:8" ht="20.25" customHeight="1">
      <c r="A31" s="110"/>
      <c r="B31" s="111"/>
      <c r="C31" s="110"/>
      <c r="D31" s="111"/>
      <c r="E31" s="111"/>
      <c r="F31" s="111"/>
      <c r="G31" s="111"/>
      <c r="H31" s="111"/>
    </row>
    <row r="32" spans="1:8" ht="20.25" customHeight="1">
      <c r="A32" s="109"/>
      <c r="B32" s="105"/>
      <c r="C32" s="109" t="s">
        <v>84</v>
      </c>
      <c r="D32" s="103"/>
      <c r="E32" s="112"/>
      <c r="F32" s="112"/>
      <c r="G32" s="112"/>
      <c r="H32" s="105"/>
    </row>
    <row r="33" spans="1:8" ht="20.25" customHeight="1">
      <c r="A33" s="109"/>
      <c r="B33" s="113"/>
      <c r="C33" s="109"/>
      <c r="D33" s="111"/>
      <c r="E33" s="114"/>
      <c r="F33" s="114"/>
      <c r="G33" s="114"/>
      <c r="H33" s="114"/>
    </row>
    <row r="34" spans="1:8" ht="20.25" customHeight="1">
      <c r="A34" s="110" t="s">
        <v>28</v>
      </c>
      <c r="B34" s="113">
        <f>B7+B11</f>
        <v>324.15</v>
      </c>
      <c r="C34" s="110" t="s">
        <v>29</v>
      </c>
      <c r="D34" s="103">
        <f>D7+D32</f>
        <v>324.15000000000003</v>
      </c>
      <c r="E34" s="103">
        <f>E7+E32</f>
        <v>324.15000000000003</v>
      </c>
      <c r="F34" s="103">
        <f>F7+F32</f>
        <v>0</v>
      </c>
      <c r="G34" s="103">
        <f>G7+G32</f>
        <v>0</v>
      </c>
      <c r="H34" s="111">
        <f>H7+H32</f>
        <v>0</v>
      </c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33"/>
  <sheetViews>
    <sheetView zoomScalePageLayoutView="0" workbookViewId="0" topLeftCell="A5">
      <selection activeCell="F33" sqref="F8:F33"/>
    </sheetView>
  </sheetViews>
  <sheetFormatPr defaultColWidth="6.875" defaultRowHeight="12.75" customHeight="1"/>
  <cols>
    <col min="1" max="1" width="3.25390625" style="1" customWidth="1"/>
    <col min="2" max="3" width="2.625" style="1" customWidth="1"/>
    <col min="4" max="4" width="5.125" style="1" customWidth="1"/>
    <col min="5" max="5" width="11.375" style="1" customWidth="1"/>
    <col min="6" max="6" width="6.50390625" style="1" customWidth="1"/>
    <col min="7" max="7" width="5.875" style="1" customWidth="1"/>
    <col min="8" max="20" width="5.00390625" style="1" customWidth="1"/>
    <col min="21" max="21" width="4.375" style="1" customWidth="1"/>
    <col min="22" max="29" width="4.875" style="1" customWidth="1"/>
    <col min="30" max="30" width="5.25390625" style="1" customWidth="1"/>
    <col min="31" max="33" width="4.50390625" style="1" customWidth="1"/>
    <col min="34" max="34" width="6.25390625" style="1" customWidth="1"/>
    <col min="35" max="49" width="4.50390625" style="1" customWidth="1"/>
    <col min="50" max="166" width="6.875" style="1" customWidth="1"/>
    <col min="167" max="16384" width="6.875" style="1" customWidth="1"/>
  </cols>
  <sheetData>
    <row r="1" spans="1:9" ht="30" customHeight="1">
      <c r="A1" s="139"/>
      <c r="B1" s="139"/>
      <c r="C1" s="139"/>
      <c r="D1" s="139"/>
      <c r="F1" s="139"/>
      <c r="G1" s="139"/>
      <c r="H1" s="139"/>
      <c r="I1" s="139"/>
    </row>
    <row r="2" ht="12.75" customHeight="1">
      <c r="AW2" s="1" t="s">
        <v>85</v>
      </c>
    </row>
    <row r="3" spans="1:49" ht="19.5" customHeight="1">
      <c r="A3" s="120" t="s">
        <v>86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</row>
    <row r="4" spans="1:49" ht="19.5" customHeight="1">
      <c r="A4" s="5"/>
      <c r="B4" s="5"/>
      <c r="C4" s="5"/>
      <c r="D4" s="5"/>
      <c r="E4" s="5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7" t="s">
        <v>4</v>
      </c>
    </row>
    <row r="5" spans="1:64" ht="28.5" customHeight="1">
      <c r="A5" s="140" t="s">
        <v>32</v>
      </c>
      <c r="B5" s="141"/>
      <c r="C5" s="141"/>
      <c r="D5" s="141"/>
      <c r="E5" s="142"/>
      <c r="F5" s="123" t="s">
        <v>33</v>
      </c>
      <c r="G5" s="136" t="s">
        <v>87</v>
      </c>
      <c r="H5" s="137"/>
      <c r="I5" s="137"/>
      <c r="J5" s="137"/>
      <c r="K5" s="137"/>
      <c r="L5" s="137"/>
      <c r="M5" s="137"/>
      <c r="N5" s="138"/>
      <c r="O5" s="136" t="s">
        <v>88</v>
      </c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5" t="s">
        <v>89</v>
      </c>
      <c r="AE5" s="135"/>
      <c r="AF5" s="135"/>
      <c r="AG5" s="135"/>
      <c r="AH5" s="135"/>
      <c r="AI5" s="135"/>
      <c r="AJ5" s="135"/>
      <c r="AK5" s="135" t="s">
        <v>90</v>
      </c>
      <c r="AL5" s="135"/>
      <c r="AM5" s="135"/>
      <c r="AN5" s="135"/>
      <c r="AO5" s="135" t="s">
        <v>91</v>
      </c>
      <c r="AP5" s="135"/>
      <c r="AQ5" s="135"/>
      <c r="AR5" s="135"/>
      <c r="AS5" s="135" t="s">
        <v>92</v>
      </c>
      <c r="AT5" s="135"/>
      <c r="AU5" s="135"/>
      <c r="AV5" s="135" t="s">
        <v>93</v>
      </c>
      <c r="AW5" s="135"/>
      <c r="AX5" s="135"/>
      <c r="AY5" s="135" t="s">
        <v>94</v>
      </c>
      <c r="AZ5" s="135"/>
      <c r="BA5" s="135"/>
      <c r="BB5" s="135"/>
      <c r="BC5" s="135"/>
      <c r="BD5" s="135" t="s">
        <v>95</v>
      </c>
      <c r="BE5" s="135"/>
      <c r="BF5" s="135"/>
      <c r="BG5" s="135"/>
      <c r="BH5" s="135"/>
      <c r="BI5" s="135" t="s">
        <v>96</v>
      </c>
      <c r="BJ5" s="135"/>
      <c r="BK5" s="135"/>
      <c r="BL5" s="135"/>
    </row>
    <row r="6" spans="1:64" ht="28.5" customHeight="1">
      <c r="A6" s="11" t="s">
        <v>43</v>
      </c>
      <c r="B6" s="11"/>
      <c r="C6" s="64"/>
      <c r="D6" s="123" t="s">
        <v>44</v>
      </c>
      <c r="E6" s="123" t="s">
        <v>45</v>
      </c>
      <c r="F6" s="122"/>
      <c r="G6" s="143" t="s">
        <v>48</v>
      </c>
      <c r="H6" s="143" t="s">
        <v>97</v>
      </c>
      <c r="I6" s="143" t="s">
        <v>98</v>
      </c>
      <c r="J6" s="143" t="s">
        <v>99</v>
      </c>
      <c r="K6" s="125" t="s">
        <v>217</v>
      </c>
      <c r="L6" s="125" t="s">
        <v>218</v>
      </c>
      <c r="M6" s="125" t="s">
        <v>219</v>
      </c>
      <c r="N6" s="125" t="s">
        <v>220</v>
      </c>
      <c r="O6" s="143" t="s">
        <v>48</v>
      </c>
      <c r="P6" s="143" t="s">
        <v>100</v>
      </c>
      <c r="Q6" s="125" t="s">
        <v>221</v>
      </c>
      <c r="R6" s="125" t="s">
        <v>222</v>
      </c>
      <c r="S6" s="125" t="s">
        <v>223</v>
      </c>
      <c r="T6" s="125" t="s">
        <v>224</v>
      </c>
      <c r="U6" s="125" t="s">
        <v>225</v>
      </c>
      <c r="V6" s="125" t="s">
        <v>226</v>
      </c>
      <c r="W6" s="125" t="s">
        <v>227</v>
      </c>
      <c r="X6" s="125" t="s">
        <v>228</v>
      </c>
      <c r="Y6" s="125" t="s">
        <v>229</v>
      </c>
      <c r="Z6" s="125" t="s">
        <v>230</v>
      </c>
      <c r="AA6" s="125" t="s">
        <v>231</v>
      </c>
      <c r="AB6" s="125" t="s">
        <v>232</v>
      </c>
      <c r="AC6" s="125" t="s">
        <v>233</v>
      </c>
      <c r="AD6" s="122" t="s">
        <v>48</v>
      </c>
      <c r="AE6" s="125" t="s">
        <v>234</v>
      </c>
      <c r="AF6" s="125" t="s">
        <v>235</v>
      </c>
      <c r="AG6" s="125" t="s">
        <v>236</v>
      </c>
      <c r="AH6" s="125" t="s">
        <v>237</v>
      </c>
      <c r="AI6" s="125" t="s">
        <v>238</v>
      </c>
      <c r="AJ6" s="125" t="s">
        <v>239</v>
      </c>
      <c r="AK6" s="122" t="s">
        <v>48</v>
      </c>
      <c r="AL6" s="122" t="s">
        <v>101</v>
      </c>
      <c r="AM6" s="122" t="s">
        <v>102</v>
      </c>
      <c r="AN6" s="122" t="s">
        <v>19</v>
      </c>
      <c r="AO6" s="122" t="s">
        <v>48</v>
      </c>
      <c r="AP6" s="122" t="s">
        <v>103</v>
      </c>
      <c r="AQ6" s="122" t="s">
        <v>104</v>
      </c>
      <c r="AR6" s="122" t="s">
        <v>19</v>
      </c>
      <c r="AS6" s="122" t="s">
        <v>48</v>
      </c>
      <c r="AT6" s="122" t="s">
        <v>105</v>
      </c>
      <c r="AU6" s="122" t="s">
        <v>106</v>
      </c>
      <c r="AV6" s="122" t="s">
        <v>48</v>
      </c>
      <c r="AW6" s="122" t="s">
        <v>107</v>
      </c>
      <c r="AX6" s="122" t="s">
        <v>108</v>
      </c>
      <c r="AY6" s="122" t="s">
        <v>48</v>
      </c>
      <c r="AZ6" s="122" t="s">
        <v>109</v>
      </c>
      <c r="BA6" s="122" t="s">
        <v>110</v>
      </c>
      <c r="BB6" s="122" t="s">
        <v>111</v>
      </c>
      <c r="BC6" s="122" t="s">
        <v>19</v>
      </c>
      <c r="BD6" s="122" t="s">
        <v>48</v>
      </c>
      <c r="BE6" s="122" t="s">
        <v>109</v>
      </c>
      <c r="BF6" s="122" t="s">
        <v>110</v>
      </c>
      <c r="BG6" s="122" t="s">
        <v>111</v>
      </c>
      <c r="BH6" s="122" t="s">
        <v>19</v>
      </c>
      <c r="BI6" s="122" t="s">
        <v>48</v>
      </c>
      <c r="BJ6" s="122" t="s">
        <v>112</v>
      </c>
      <c r="BK6" s="122" t="s">
        <v>113</v>
      </c>
      <c r="BL6" s="122" t="s">
        <v>19</v>
      </c>
    </row>
    <row r="7" spans="1:64" ht="36.75" customHeight="1">
      <c r="A7" s="15" t="s">
        <v>53</v>
      </c>
      <c r="B7" s="14" t="s">
        <v>54</v>
      </c>
      <c r="C7" s="16" t="s">
        <v>55</v>
      </c>
      <c r="D7" s="124"/>
      <c r="E7" s="124"/>
      <c r="F7" s="125"/>
      <c r="G7" s="122"/>
      <c r="H7" s="122"/>
      <c r="I7" s="122"/>
      <c r="J7" s="122"/>
      <c r="K7" s="143" t="s">
        <v>240</v>
      </c>
      <c r="L7" s="143"/>
      <c r="M7" s="143"/>
      <c r="N7" s="143"/>
      <c r="O7" s="122"/>
      <c r="P7" s="122"/>
      <c r="Q7" s="143" t="s">
        <v>241</v>
      </c>
      <c r="R7" s="143" t="s">
        <v>242</v>
      </c>
      <c r="S7" s="143" t="s">
        <v>243</v>
      </c>
      <c r="T7" s="143" t="s">
        <v>244</v>
      </c>
      <c r="U7" s="143" t="s">
        <v>245</v>
      </c>
      <c r="V7" s="143" t="s">
        <v>246</v>
      </c>
      <c r="W7" s="143" t="s">
        <v>247</v>
      </c>
      <c r="X7" s="143" t="s">
        <v>248</v>
      </c>
      <c r="Y7" s="143" t="s">
        <v>249</v>
      </c>
      <c r="Z7" s="143" t="s">
        <v>250</v>
      </c>
      <c r="AA7" s="143" t="s">
        <v>251</v>
      </c>
      <c r="AB7" s="143" t="s">
        <v>252</v>
      </c>
      <c r="AC7" s="143" t="s">
        <v>253</v>
      </c>
      <c r="AD7" s="122"/>
      <c r="AE7" s="143" t="s">
        <v>254</v>
      </c>
      <c r="AF7" s="143" t="s">
        <v>255</v>
      </c>
      <c r="AG7" s="143" t="s">
        <v>256</v>
      </c>
      <c r="AH7" s="143" t="s">
        <v>257</v>
      </c>
      <c r="AI7" s="143" t="s">
        <v>258</v>
      </c>
      <c r="AJ7" s="143" t="s">
        <v>259</v>
      </c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</row>
    <row r="8" spans="1:64" ht="28.5" customHeight="1">
      <c r="A8" s="17" t="s">
        <v>163</v>
      </c>
      <c r="B8" s="17" t="s">
        <v>165</v>
      </c>
      <c r="C8" s="17" t="s">
        <v>167</v>
      </c>
      <c r="D8" s="17" t="s">
        <v>199</v>
      </c>
      <c r="E8" s="17" t="s">
        <v>191</v>
      </c>
      <c r="F8" s="117">
        <f>G8+O8+AD8+BD8</f>
        <v>2</v>
      </c>
      <c r="G8" s="115">
        <f>SUM(H8:N8)</f>
        <v>0</v>
      </c>
      <c r="H8" s="115"/>
      <c r="I8" s="115"/>
      <c r="K8" s="115"/>
      <c r="L8" s="115"/>
      <c r="M8" s="115"/>
      <c r="N8" s="115"/>
      <c r="O8" s="115">
        <f>SUM(P8:AC8)</f>
        <v>2</v>
      </c>
      <c r="P8" s="115">
        <v>2</v>
      </c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>
        <f>SUM(AE8:AJ8)</f>
        <v>0</v>
      </c>
      <c r="AE8" s="115"/>
      <c r="AF8" s="115"/>
      <c r="AG8" s="115"/>
      <c r="AH8" s="115"/>
      <c r="AI8" s="115"/>
      <c r="AJ8" s="115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>
        <f>SUM(BE8:BH8)</f>
        <v>0</v>
      </c>
      <c r="BE8" s="18"/>
      <c r="BF8" s="18"/>
      <c r="BG8" s="18"/>
      <c r="BH8" s="18"/>
      <c r="BI8" s="18"/>
      <c r="BJ8" s="18"/>
      <c r="BK8" s="18"/>
      <c r="BL8" s="18"/>
    </row>
    <row r="9" spans="1:64" ht="28.5" customHeight="1">
      <c r="A9" s="17" t="s">
        <v>163</v>
      </c>
      <c r="B9" s="17" t="s">
        <v>169</v>
      </c>
      <c r="C9" s="17" t="s">
        <v>165</v>
      </c>
      <c r="D9" s="17" t="s">
        <v>199</v>
      </c>
      <c r="E9" s="17" t="s">
        <v>191</v>
      </c>
      <c r="F9" s="117">
        <f aca="true" t="shared" si="0" ref="F9:F33">G9+O9+AD9+BD9</f>
        <v>99.52</v>
      </c>
      <c r="G9" s="115">
        <f aca="true" t="shared" si="1" ref="G9:G33">SUM(H9:N9)</f>
        <v>43.199999999999996</v>
      </c>
      <c r="H9" s="116">
        <v>20.36</v>
      </c>
      <c r="I9" s="116">
        <v>20.27</v>
      </c>
      <c r="J9" s="115">
        <v>2.26</v>
      </c>
      <c r="K9" s="116">
        <v>0.31</v>
      </c>
      <c r="L9" s="116"/>
      <c r="M9" s="116"/>
      <c r="N9" s="116"/>
      <c r="O9" s="115">
        <f aca="true" t="shared" si="2" ref="O9:O33">SUM(P9:AC9)</f>
        <v>20.59</v>
      </c>
      <c r="P9" s="116">
        <v>2.1</v>
      </c>
      <c r="Q9" s="116"/>
      <c r="R9" s="116">
        <v>0.49</v>
      </c>
      <c r="S9" s="116">
        <v>1.29</v>
      </c>
      <c r="T9" s="116">
        <v>0.35</v>
      </c>
      <c r="U9" s="116">
        <v>2.45</v>
      </c>
      <c r="V9" s="116"/>
      <c r="W9" s="116"/>
      <c r="X9" s="116">
        <v>1.96</v>
      </c>
      <c r="Y9" s="116">
        <v>0.79</v>
      </c>
      <c r="Z9" s="116">
        <v>1.26</v>
      </c>
      <c r="AA9" s="116">
        <v>3</v>
      </c>
      <c r="AB9" s="116">
        <v>6.9</v>
      </c>
      <c r="AC9" s="116"/>
      <c r="AD9" s="115">
        <f aca="true" t="shared" si="3" ref="AD9:AD33">SUM(AE9:AJ9)</f>
        <v>35.730000000000004</v>
      </c>
      <c r="AE9" s="116">
        <v>0.96</v>
      </c>
      <c r="AF9" s="116"/>
      <c r="AG9" s="116"/>
      <c r="AH9" s="116">
        <v>28.02</v>
      </c>
      <c r="AI9" s="116"/>
      <c r="AJ9" s="116">
        <v>6.75</v>
      </c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64" ht="28.5" customHeight="1">
      <c r="A10" s="17" t="s">
        <v>163</v>
      </c>
      <c r="B10" s="17" t="s">
        <v>169</v>
      </c>
      <c r="C10" s="17" t="s">
        <v>167</v>
      </c>
      <c r="D10" s="17" t="s">
        <v>198</v>
      </c>
      <c r="E10" s="17" t="s">
        <v>191</v>
      </c>
      <c r="F10" s="117">
        <f t="shared" si="0"/>
        <v>33</v>
      </c>
      <c r="G10" s="115">
        <f t="shared" si="1"/>
        <v>0</v>
      </c>
      <c r="H10" s="116"/>
      <c r="I10" s="116"/>
      <c r="J10" s="116"/>
      <c r="K10" s="116"/>
      <c r="L10" s="116"/>
      <c r="M10" s="116"/>
      <c r="N10" s="116"/>
      <c r="O10" s="115">
        <f t="shared" si="2"/>
        <v>33</v>
      </c>
      <c r="P10" s="116">
        <v>33</v>
      </c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5">
        <f t="shared" si="3"/>
        <v>0</v>
      </c>
      <c r="AE10" s="116"/>
      <c r="AF10" s="116"/>
      <c r="AG10" s="116"/>
      <c r="AH10" s="116"/>
      <c r="AI10" s="116"/>
      <c r="AJ10" s="116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28.5" customHeight="1">
      <c r="A11" s="17" t="s">
        <v>163</v>
      </c>
      <c r="B11" s="17" t="s">
        <v>169</v>
      </c>
      <c r="C11" s="17" t="s">
        <v>171</v>
      </c>
      <c r="D11" s="17" t="s">
        <v>198</v>
      </c>
      <c r="E11" s="17" t="s">
        <v>191</v>
      </c>
      <c r="F11" s="117">
        <f t="shared" si="0"/>
        <v>5.799999999999999</v>
      </c>
      <c r="G11" s="115">
        <f t="shared" si="1"/>
        <v>4.6</v>
      </c>
      <c r="H11" s="116">
        <v>2.6</v>
      </c>
      <c r="I11" s="116">
        <v>0.12</v>
      </c>
      <c r="J11" s="116"/>
      <c r="K11" s="116">
        <v>0.07</v>
      </c>
      <c r="L11" s="116">
        <v>1.81</v>
      </c>
      <c r="M11" s="116"/>
      <c r="N11" s="116"/>
      <c r="O11" s="115">
        <f t="shared" si="2"/>
        <v>1.19</v>
      </c>
      <c r="P11" s="116">
        <v>0.3</v>
      </c>
      <c r="Q11" s="116"/>
      <c r="R11" s="116">
        <v>0.07</v>
      </c>
      <c r="S11" s="116"/>
      <c r="T11" s="116">
        <v>0.05</v>
      </c>
      <c r="U11" s="116">
        <v>0.35</v>
      </c>
      <c r="V11" s="116"/>
      <c r="W11" s="116"/>
      <c r="X11" s="116">
        <v>0.15</v>
      </c>
      <c r="Y11" s="116">
        <v>0.1</v>
      </c>
      <c r="Z11" s="116">
        <v>0.17</v>
      </c>
      <c r="AA11" s="116"/>
      <c r="AB11" s="116"/>
      <c r="AC11" s="116"/>
      <c r="AD11" s="115">
        <f t="shared" si="3"/>
        <v>0.01</v>
      </c>
      <c r="AE11" s="116"/>
      <c r="AF11" s="116"/>
      <c r="AG11" s="116"/>
      <c r="AH11" s="116">
        <v>0.01</v>
      </c>
      <c r="AI11" s="116"/>
      <c r="AJ11" s="116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28.5" customHeight="1">
      <c r="A12" s="17" t="s">
        <v>163</v>
      </c>
      <c r="B12" s="17" t="s">
        <v>173</v>
      </c>
      <c r="C12" s="17" t="s">
        <v>167</v>
      </c>
      <c r="D12" s="17" t="s">
        <v>198</v>
      </c>
      <c r="E12" s="17" t="s">
        <v>191</v>
      </c>
      <c r="F12" s="117">
        <f t="shared" si="0"/>
        <v>2</v>
      </c>
      <c r="G12" s="115">
        <f t="shared" si="1"/>
        <v>0</v>
      </c>
      <c r="H12" s="116"/>
      <c r="I12" s="116"/>
      <c r="J12" s="116"/>
      <c r="K12" s="116"/>
      <c r="L12" s="116"/>
      <c r="M12" s="116"/>
      <c r="N12" s="116"/>
      <c r="O12" s="115">
        <f t="shared" si="2"/>
        <v>2</v>
      </c>
      <c r="P12" s="116">
        <v>2</v>
      </c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5">
        <f t="shared" si="3"/>
        <v>0</v>
      </c>
      <c r="AE12" s="116"/>
      <c r="AF12" s="116"/>
      <c r="AG12" s="116"/>
      <c r="AH12" s="116"/>
      <c r="AI12" s="116"/>
      <c r="AJ12" s="116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64" ht="28.5" customHeight="1">
      <c r="A13" s="17" t="s">
        <v>163</v>
      </c>
      <c r="B13" s="17" t="s">
        <v>174</v>
      </c>
      <c r="C13" s="17" t="s">
        <v>165</v>
      </c>
      <c r="D13" s="17" t="s">
        <v>198</v>
      </c>
      <c r="E13" s="17" t="s">
        <v>191</v>
      </c>
      <c r="F13" s="117">
        <f t="shared" si="0"/>
        <v>13.86</v>
      </c>
      <c r="G13" s="115">
        <f t="shared" si="1"/>
        <v>11.37</v>
      </c>
      <c r="H13" s="116">
        <v>6.72</v>
      </c>
      <c r="I13" s="116">
        <v>4.53</v>
      </c>
      <c r="J13" s="116"/>
      <c r="K13" s="116">
        <v>0.12</v>
      </c>
      <c r="L13" s="116"/>
      <c r="M13" s="116"/>
      <c r="N13" s="116"/>
      <c r="O13" s="115">
        <f t="shared" si="2"/>
        <v>2.48</v>
      </c>
      <c r="P13" s="116">
        <v>0.6</v>
      </c>
      <c r="Q13" s="116"/>
      <c r="R13" s="116">
        <v>0.14</v>
      </c>
      <c r="S13" s="116"/>
      <c r="T13" s="116">
        <v>0.1</v>
      </c>
      <c r="U13" s="116">
        <v>0.7</v>
      </c>
      <c r="V13" s="116"/>
      <c r="W13" s="116"/>
      <c r="X13" s="116">
        <v>0.3</v>
      </c>
      <c r="Y13" s="116">
        <v>0.25</v>
      </c>
      <c r="Z13" s="116">
        <v>0.39</v>
      </c>
      <c r="AA13" s="116"/>
      <c r="AB13" s="116"/>
      <c r="AC13" s="116"/>
      <c r="AD13" s="115">
        <f t="shared" si="3"/>
        <v>0.01</v>
      </c>
      <c r="AE13" s="116"/>
      <c r="AF13" s="116"/>
      <c r="AG13" s="116"/>
      <c r="AH13" s="116">
        <v>0.01</v>
      </c>
      <c r="AI13" s="116"/>
      <c r="AJ13" s="11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</row>
    <row r="14" spans="1:64" ht="28.5" customHeight="1">
      <c r="A14" s="17" t="s">
        <v>163</v>
      </c>
      <c r="B14" s="17" t="s">
        <v>174</v>
      </c>
      <c r="C14" s="17" t="s">
        <v>167</v>
      </c>
      <c r="D14" s="17" t="s">
        <v>198</v>
      </c>
      <c r="E14" s="17" t="s">
        <v>191</v>
      </c>
      <c r="F14" s="117">
        <f t="shared" si="0"/>
        <v>2</v>
      </c>
      <c r="G14" s="115">
        <f t="shared" si="1"/>
        <v>0</v>
      </c>
      <c r="H14" s="116"/>
      <c r="I14" s="116"/>
      <c r="J14" s="116"/>
      <c r="K14" s="116"/>
      <c r="L14" s="116"/>
      <c r="M14" s="116"/>
      <c r="N14" s="116"/>
      <c r="O14" s="115">
        <f t="shared" si="2"/>
        <v>2</v>
      </c>
      <c r="P14" s="116">
        <v>2</v>
      </c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5">
        <f t="shared" si="3"/>
        <v>0</v>
      </c>
      <c r="AE14" s="116"/>
      <c r="AF14" s="116"/>
      <c r="AG14" s="116"/>
      <c r="AH14" s="116"/>
      <c r="AI14" s="116"/>
      <c r="AJ14" s="116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64" ht="28.5" customHeight="1">
      <c r="A15" s="17" t="s">
        <v>175</v>
      </c>
      <c r="B15" s="17" t="s">
        <v>176</v>
      </c>
      <c r="C15" s="17" t="s">
        <v>169</v>
      </c>
      <c r="D15" s="17" t="s">
        <v>198</v>
      </c>
      <c r="E15" s="17" t="s">
        <v>192</v>
      </c>
      <c r="F15" s="117">
        <f t="shared" si="0"/>
        <v>1.18</v>
      </c>
      <c r="G15" s="115">
        <f t="shared" si="1"/>
        <v>0</v>
      </c>
      <c r="H15" s="116"/>
      <c r="I15" s="116"/>
      <c r="J15" s="116"/>
      <c r="K15" s="116"/>
      <c r="L15" s="116"/>
      <c r="M15" s="116"/>
      <c r="N15" s="116"/>
      <c r="O15" s="115">
        <f t="shared" si="2"/>
        <v>1.18</v>
      </c>
      <c r="P15" s="116"/>
      <c r="Q15" s="116"/>
      <c r="R15" s="116"/>
      <c r="S15" s="116"/>
      <c r="T15" s="116"/>
      <c r="U15" s="116"/>
      <c r="V15" s="116"/>
      <c r="W15" s="116">
        <v>1.18</v>
      </c>
      <c r="X15" s="116"/>
      <c r="Y15" s="116"/>
      <c r="Z15" s="116"/>
      <c r="AA15" s="116"/>
      <c r="AB15" s="116"/>
      <c r="AC15" s="116"/>
      <c r="AD15" s="115">
        <f t="shared" si="3"/>
        <v>0</v>
      </c>
      <c r="AE15" s="116"/>
      <c r="AF15" s="116"/>
      <c r="AG15" s="116"/>
      <c r="AH15" s="116"/>
      <c r="AI15" s="116"/>
      <c r="AJ15" s="116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</row>
    <row r="16" spans="1:64" ht="28.5" customHeight="1">
      <c r="A16" s="17" t="s">
        <v>177</v>
      </c>
      <c r="B16" s="17" t="s">
        <v>179</v>
      </c>
      <c r="C16" s="17" t="s">
        <v>165</v>
      </c>
      <c r="D16" s="17" t="s">
        <v>198</v>
      </c>
      <c r="E16" s="17" t="s">
        <v>193</v>
      </c>
      <c r="F16" s="117">
        <f t="shared" si="0"/>
        <v>6.14</v>
      </c>
      <c r="G16" s="115">
        <f t="shared" si="1"/>
        <v>0</v>
      </c>
      <c r="H16" s="116"/>
      <c r="I16" s="116"/>
      <c r="J16" s="116"/>
      <c r="K16" s="116"/>
      <c r="L16" s="116"/>
      <c r="M16" s="116"/>
      <c r="N16" s="116"/>
      <c r="O16" s="115">
        <f t="shared" si="2"/>
        <v>0.54</v>
      </c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>
        <v>0.54</v>
      </c>
      <c r="AA16" s="116"/>
      <c r="AB16" s="116"/>
      <c r="AC16" s="116"/>
      <c r="AD16" s="115">
        <f t="shared" si="3"/>
        <v>5.6</v>
      </c>
      <c r="AE16" s="116"/>
      <c r="AF16" s="116"/>
      <c r="AG16" s="116"/>
      <c r="AH16" s="116">
        <v>5.6</v>
      </c>
      <c r="AI16" s="116"/>
      <c r="AJ16" s="116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8.5" customHeight="1">
      <c r="A17" s="17" t="s">
        <v>177</v>
      </c>
      <c r="B17" s="17" t="s">
        <v>179</v>
      </c>
      <c r="C17" s="17" t="s">
        <v>167</v>
      </c>
      <c r="D17" s="17" t="s">
        <v>198</v>
      </c>
      <c r="E17" s="17" t="s">
        <v>193</v>
      </c>
      <c r="F17" s="117">
        <f t="shared" si="0"/>
        <v>0.2</v>
      </c>
      <c r="G17" s="115">
        <f t="shared" si="1"/>
        <v>0</v>
      </c>
      <c r="H17" s="116"/>
      <c r="I17" s="116"/>
      <c r="J17" s="116"/>
      <c r="K17" s="116"/>
      <c r="L17" s="116"/>
      <c r="M17" s="116"/>
      <c r="N17" s="116"/>
      <c r="O17" s="115">
        <f t="shared" si="2"/>
        <v>0.2</v>
      </c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>
        <v>0.2</v>
      </c>
      <c r="AA17" s="116"/>
      <c r="AB17" s="116"/>
      <c r="AC17" s="116"/>
      <c r="AD17" s="115">
        <f t="shared" si="3"/>
        <v>0</v>
      </c>
      <c r="AE17" s="116"/>
      <c r="AF17" s="116"/>
      <c r="AG17" s="116"/>
      <c r="AH17" s="116"/>
      <c r="AI17" s="116"/>
      <c r="AJ17" s="116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64" ht="28.5" customHeight="1">
      <c r="A18" s="17" t="s">
        <v>177</v>
      </c>
      <c r="B18" s="17" t="s">
        <v>179</v>
      </c>
      <c r="C18" s="17" t="s">
        <v>179</v>
      </c>
      <c r="D18" s="17" t="s">
        <v>198</v>
      </c>
      <c r="E18" s="17" t="s">
        <v>193</v>
      </c>
      <c r="F18" s="117">
        <f t="shared" si="0"/>
        <v>16.53</v>
      </c>
      <c r="G18" s="115">
        <f t="shared" si="1"/>
        <v>16.53</v>
      </c>
      <c r="H18" s="116"/>
      <c r="I18" s="116"/>
      <c r="J18" s="116"/>
      <c r="K18" s="116"/>
      <c r="L18" s="116"/>
      <c r="M18" s="116">
        <v>16.53</v>
      </c>
      <c r="N18" s="116"/>
      <c r="O18" s="115">
        <f t="shared" si="2"/>
        <v>0</v>
      </c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5">
        <f t="shared" si="3"/>
        <v>0</v>
      </c>
      <c r="AE18" s="116"/>
      <c r="AF18" s="116"/>
      <c r="AG18" s="116"/>
      <c r="AH18" s="116"/>
      <c r="AI18" s="116"/>
      <c r="AJ18" s="116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8.5" customHeight="1">
      <c r="A19" s="17" t="s">
        <v>177</v>
      </c>
      <c r="B19" s="17" t="s">
        <v>176</v>
      </c>
      <c r="C19" s="17" t="s">
        <v>169</v>
      </c>
      <c r="D19" s="17" t="s">
        <v>198</v>
      </c>
      <c r="E19" s="17" t="s">
        <v>193</v>
      </c>
      <c r="F19" s="117">
        <f t="shared" si="0"/>
        <v>2.83</v>
      </c>
      <c r="G19" s="115">
        <f t="shared" si="1"/>
        <v>0</v>
      </c>
      <c r="H19" s="116"/>
      <c r="I19" s="116"/>
      <c r="J19" s="116"/>
      <c r="K19" s="116"/>
      <c r="L19" s="116"/>
      <c r="M19" s="116"/>
      <c r="N19" s="116"/>
      <c r="O19" s="115">
        <f t="shared" si="2"/>
        <v>0</v>
      </c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5">
        <f t="shared" si="3"/>
        <v>2.83</v>
      </c>
      <c r="AE19" s="116"/>
      <c r="AF19" s="116">
        <v>2.83</v>
      </c>
      <c r="AG19" s="116"/>
      <c r="AH19" s="116"/>
      <c r="AI19" s="116"/>
      <c r="AJ19" s="116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64" ht="28.5" customHeight="1">
      <c r="A20" s="17" t="s">
        <v>177</v>
      </c>
      <c r="B20" s="17" t="s">
        <v>176</v>
      </c>
      <c r="C20" s="17" t="s">
        <v>180</v>
      </c>
      <c r="D20" s="17" t="s">
        <v>198</v>
      </c>
      <c r="E20" s="17" t="s">
        <v>193</v>
      </c>
      <c r="F20" s="117">
        <f t="shared" si="0"/>
        <v>2.11</v>
      </c>
      <c r="G20" s="115">
        <f t="shared" si="1"/>
        <v>0</v>
      </c>
      <c r="H20" s="116"/>
      <c r="I20" s="116"/>
      <c r="J20" s="116"/>
      <c r="K20" s="116"/>
      <c r="L20" s="116"/>
      <c r="M20" s="116"/>
      <c r="N20" s="116"/>
      <c r="O20" s="115">
        <f t="shared" si="2"/>
        <v>0</v>
      </c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5">
        <f t="shared" si="3"/>
        <v>2.11</v>
      </c>
      <c r="AE20" s="116"/>
      <c r="AF20" s="116">
        <v>2.11</v>
      </c>
      <c r="AG20" s="116"/>
      <c r="AH20" s="116"/>
      <c r="AI20" s="116"/>
      <c r="AJ20" s="116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8.5" customHeight="1">
      <c r="A21" s="17" t="s">
        <v>177</v>
      </c>
      <c r="B21" s="17" t="s">
        <v>181</v>
      </c>
      <c r="C21" s="17" t="s">
        <v>167</v>
      </c>
      <c r="D21" s="17" t="s">
        <v>198</v>
      </c>
      <c r="E21" s="17" t="s">
        <v>193</v>
      </c>
      <c r="F21" s="117">
        <f t="shared" si="0"/>
        <v>2.88</v>
      </c>
      <c r="G21" s="115">
        <f t="shared" si="1"/>
        <v>0</v>
      </c>
      <c r="H21" s="116"/>
      <c r="I21" s="116"/>
      <c r="J21" s="116"/>
      <c r="K21" s="116"/>
      <c r="L21" s="116"/>
      <c r="M21" s="116"/>
      <c r="N21" s="116"/>
      <c r="O21" s="115">
        <f t="shared" si="2"/>
        <v>0</v>
      </c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5">
        <f t="shared" si="3"/>
        <v>2.88</v>
      </c>
      <c r="AE21" s="116"/>
      <c r="AF21" s="116"/>
      <c r="AG21" s="116">
        <v>2.88</v>
      </c>
      <c r="AH21" s="116"/>
      <c r="AI21" s="116"/>
      <c r="AJ21" s="116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2" spans="1:64" ht="28.5" customHeight="1">
      <c r="A22" s="17" t="s">
        <v>177</v>
      </c>
      <c r="B22" s="17" t="s">
        <v>182</v>
      </c>
      <c r="C22" s="17" t="s">
        <v>167</v>
      </c>
      <c r="D22" s="17" t="s">
        <v>198</v>
      </c>
      <c r="E22" s="17" t="s">
        <v>193</v>
      </c>
      <c r="F22" s="117">
        <f t="shared" si="0"/>
        <v>0.96</v>
      </c>
      <c r="G22" s="115">
        <f t="shared" si="1"/>
        <v>0</v>
      </c>
      <c r="H22" s="116"/>
      <c r="I22" s="116"/>
      <c r="J22" s="116"/>
      <c r="K22" s="116"/>
      <c r="L22" s="116"/>
      <c r="M22" s="116"/>
      <c r="N22" s="116"/>
      <c r="O22" s="115">
        <f t="shared" si="2"/>
        <v>0</v>
      </c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5">
        <f t="shared" si="3"/>
        <v>0.96</v>
      </c>
      <c r="AE22" s="116"/>
      <c r="AF22" s="116"/>
      <c r="AG22" s="116">
        <v>0.96</v>
      </c>
      <c r="AH22" s="116"/>
      <c r="AI22" s="116"/>
      <c r="AJ22" s="116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</row>
    <row r="23" spans="1:64" ht="28.5" customHeight="1">
      <c r="A23" s="17" t="s">
        <v>184</v>
      </c>
      <c r="B23" s="17" t="s">
        <v>173</v>
      </c>
      <c r="C23" s="17" t="s">
        <v>165</v>
      </c>
      <c r="D23" s="17" t="s">
        <v>198</v>
      </c>
      <c r="E23" s="17" t="s">
        <v>194</v>
      </c>
      <c r="F23" s="117">
        <f t="shared" si="0"/>
        <v>3.67</v>
      </c>
      <c r="G23" s="115">
        <f t="shared" si="1"/>
        <v>3.67</v>
      </c>
      <c r="H23" s="116"/>
      <c r="I23" s="116"/>
      <c r="J23" s="116"/>
      <c r="K23" s="116">
        <v>3.67</v>
      </c>
      <c r="L23" s="116"/>
      <c r="M23" s="116"/>
      <c r="N23" s="116"/>
      <c r="O23" s="115">
        <f t="shared" si="2"/>
        <v>0</v>
      </c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5">
        <f t="shared" si="3"/>
        <v>0</v>
      </c>
      <c r="AE23" s="116"/>
      <c r="AF23" s="116"/>
      <c r="AG23" s="116"/>
      <c r="AH23" s="116"/>
      <c r="AI23" s="116"/>
      <c r="AJ23" s="116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64" ht="28.5" customHeight="1">
      <c r="A24" s="17" t="s">
        <v>184</v>
      </c>
      <c r="B24" s="17" t="s">
        <v>173</v>
      </c>
      <c r="C24" s="17" t="s">
        <v>167</v>
      </c>
      <c r="D24" s="17" t="s">
        <v>198</v>
      </c>
      <c r="E24" s="17" t="s">
        <v>194</v>
      </c>
      <c r="F24" s="117">
        <f t="shared" si="0"/>
        <v>1.49</v>
      </c>
      <c r="G24" s="115">
        <f t="shared" si="1"/>
        <v>1.49</v>
      </c>
      <c r="H24" s="116"/>
      <c r="I24" s="116"/>
      <c r="J24" s="116"/>
      <c r="K24" s="116">
        <v>1.49</v>
      </c>
      <c r="L24" s="116"/>
      <c r="M24" s="116"/>
      <c r="N24" s="116"/>
      <c r="O24" s="115">
        <f t="shared" si="2"/>
        <v>0</v>
      </c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5">
        <f t="shared" si="3"/>
        <v>0</v>
      </c>
      <c r="AE24" s="116"/>
      <c r="AF24" s="116"/>
      <c r="AG24" s="116"/>
      <c r="AH24" s="116"/>
      <c r="AI24" s="116"/>
      <c r="AJ24" s="116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64" ht="28.5" customHeight="1">
      <c r="A25" s="17" t="s">
        <v>185</v>
      </c>
      <c r="B25" s="17" t="s">
        <v>164</v>
      </c>
      <c r="C25" s="17" t="s">
        <v>170</v>
      </c>
      <c r="D25" s="17" t="s">
        <v>198</v>
      </c>
      <c r="E25" s="17" t="s">
        <v>195</v>
      </c>
      <c r="F25" s="117">
        <f t="shared" si="0"/>
        <v>12.72</v>
      </c>
      <c r="G25" s="115">
        <f t="shared" si="1"/>
        <v>0</v>
      </c>
      <c r="H25" s="116"/>
      <c r="I25" s="116"/>
      <c r="J25" s="116"/>
      <c r="K25" s="116"/>
      <c r="L25" s="116"/>
      <c r="M25" s="116"/>
      <c r="N25" s="116"/>
      <c r="O25" s="115">
        <f t="shared" si="2"/>
        <v>3</v>
      </c>
      <c r="P25" s="116">
        <v>3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5">
        <f t="shared" si="3"/>
        <v>9.72</v>
      </c>
      <c r="AE25" s="116"/>
      <c r="AF25" s="116">
        <v>9.72</v>
      </c>
      <c r="AG25" s="116"/>
      <c r="AH25" s="116"/>
      <c r="AI25" s="116"/>
      <c r="AJ25" s="116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64" ht="28.5" customHeight="1">
      <c r="A26" s="17" t="s">
        <v>185</v>
      </c>
      <c r="B26" s="17" t="s">
        <v>178</v>
      </c>
      <c r="C26" s="17" t="s">
        <v>164</v>
      </c>
      <c r="D26" s="17" t="s">
        <v>198</v>
      </c>
      <c r="E26" s="17" t="s">
        <v>195</v>
      </c>
      <c r="F26" s="117">
        <f t="shared" si="0"/>
        <v>4</v>
      </c>
      <c r="G26" s="115">
        <f t="shared" si="1"/>
        <v>0</v>
      </c>
      <c r="H26" s="116"/>
      <c r="I26" s="116"/>
      <c r="J26" s="116"/>
      <c r="K26" s="116"/>
      <c r="L26" s="116"/>
      <c r="M26" s="116"/>
      <c r="N26" s="116"/>
      <c r="O26" s="115">
        <f t="shared" si="2"/>
        <v>4</v>
      </c>
      <c r="P26" s="116">
        <v>4</v>
      </c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5">
        <f t="shared" si="3"/>
        <v>0</v>
      </c>
      <c r="AE26" s="116"/>
      <c r="AF26" s="116"/>
      <c r="AG26" s="116"/>
      <c r="AH26" s="116"/>
      <c r="AI26" s="116"/>
      <c r="AJ26" s="116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64" ht="28.5" customHeight="1">
      <c r="A27" s="17" t="s">
        <v>186</v>
      </c>
      <c r="B27" s="17" t="s">
        <v>164</v>
      </c>
      <c r="C27" s="17" t="s">
        <v>187</v>
      </c>
      <c r="D27" s="17" t="s">
        <v>198</v>
      </c>
      <c r="E27" s="17" t="s">
        <v>196</v>
      </c>
      <c r="F27" s="117">
        <f t="shared" si="0"/>
        <v>28.569999999999997</v>
      </c>
      <c r="G27" s="115">
        <f t="shared" si="1"/>
        <v>23.689999999999998</v>
      </c>
      <c r="H27" s="116">
        <v>12.17</v>
      </c>
      <c r="I27" s="116">
        <v>0.48</v>
      </c>
      <c r="J27" s="116"/>
      <c r="K27" s="116">
        <v>0.27</v>
      </c>
      <c r="L27" s="116">
        <v>10.77</v>
      </c>
      <c r="M27" s="116"/>
      <c r="N27" s="116"/>
      <c r="O27" s="115">
        <f t="shared" si="2"/>
        <v>4.869999999999999</v>
      </c>
      <c r="P27" s="116">
        <v>1.2</v>
      </c>
      <c r="Q27" s="116"/>
      <c r="R27" s="116">
        <v>0.28</v>
      </c>
      <c r="S27" s="116"/>
      <c r="T27" s="116">
        <v>0.2</v>
      </c>
      <c r="U27" s="116">
        <v>0.18</v>
      </c>
      <c r="V27" s="116">
        <v>0.24</v>
      </c>
      <c r="W27" s="116"/>
      <c r="X27" s="116">
        <v>1.59</v>
      </c>
      <c r="Y27" s="116">
        <v>0.43</v>
      </c>
      <c r="Z27" s="116">
        <v>0.75</v>
      </c>
      <c r="AA27" s="116"/>
      <c r="AB27" s="116"/>
      <c r="AC27" s="116"/>
      <c r="AD27" s="115">
        <f t="shared" si="3"/>
        <v>0.01</v>
      </c>
      <c r="AE27" s="116"/>
      <c r="AF27" s="116"/>
      <c r="AG27" s="116"/>
      <c r="AH27" s="116">
        <v>0.01</v>
      </c>
      <c r="AI27" s="116"/>
      <c r="AJ27" s="116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64" ht="28.5" customHeight="1">
      <c r="A28" s="17" t="s">
        <v>186</v>
      </c>
      <c r="B28" s="17" t="s">
        <v>164</v>
      </c>
      <c r="C28" s="17" t="s">
        <v>188</v>
      </c>
      <c r="D28" s="17" t="s">
        <v>198</v>
      </c>
      <c r="E28" s="17" t="s">
        <v>196</v>
      </c>
      <c r="F28" s="117">
        <f t="shared" si="0"/>
        <v>2</v>
      </c>
      <c r="G28" s="115">
        <f t="shared" si="1"/>
        <v>0</v>
      </c>
      <c r="H28" s="116"/>
      <c r="I28" s="116"/>
      <c r="J28" s="116"/>
      <c r="K28" s="116"/>
      <c r="L28" s="116"/>
      <c r="M28" s="116"/>
      <c r="N28" s="116"/>
      <c r="O28" s="115">
        <f t="shared" si="2"/>
        <v>2</v>
      </c>
      <c r="P28" s="116">
        <v>2</v>
      </c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5">
        <f t="shared" si="3"/>
        <v>0</v>
      </c>
      <c r="AE28" s="116"/>
      <c r="AF28" s="116"/>
      <c r="AG28" s="116"/>
      <c r="AH28" s="116"/>
      <c r="AI28" s="116"/>
      <c r="AJ28" s="116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8.5" customHeight="1">
      <c r="A29" s="17" t="s">
        <v>186</v>
      </c>
      <c r="B29" s="17" t="s">
        <v>164</v>
      </c>
      <c r="C29" s="17" t="s">
        <v>170</v>
      </c>
      <c r="D29" s="17" t="s">
        <v>198</v>
      </c>
      <c r="E29" s="17" t="s">
        <v>196</v>
      </c>
      <c r="F29" s="117">
        <f t="shared" si="0"/>
        <v>1.16</v>
      </c>
      <c r="G29" s="115">
        <f t="shared" si="1"/>
        <v>0</v>
      </c>
      <c r="H29" s="116"/>
      <c r="I29" s="116"/>
      <c r="J29" s="116"/>
      <c r="K29" s="116"/>
      <c r="L29" s="116"/>
      <c r="M29" s="116"/>
      <c r="N29" s="116"/>
      <c r="O29" s="115">
        <f t="shared" si="2"/>
        <v>0.2</v>
      </c>
      <c r="P29" s="116">
        <v>0.2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5">
        <f t="shared" si="3"/>
        <v>0.96</v>
      </c>
      <c r="AE29" s="116"/>
      <c r="AF29" s="116">
        <v>0.96</v>
      </c>
      <c r="AG29" s="116"/>
      <c r="AH29" s="116"/>
      <c r="AI29" s="116"/>
      <c r="AJ29" s="116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64" ht="28.5" customHeight="1">
      <c r="A30" s="17" t="s">
        <v>186</v>
      </c>
      <c r="B30" s="17" t="s">
        <v>166</v>
      </c>
      <c r="C30" s="17" t="s">
        <v>170</v>
      </c>
      <c r="D30" s="17" t="s">
        <v>198</v>
      </c>
      <c r="E30" s="17" t="s">
        <v>196</v>
      </c>
      <c r="F30" s="117">
        <f t="shared" si="0"/>
        <v>9</v>
      </c>
      <c r="G30" s="115">
        <f t="shared" si="1"/>
        <v>0</v>
      </c>
      <c r="H30" s="116"/>
      <c r="I30" s="116"/>
      <c r="J30" s="116"/>
      <c r="K30" s="116"/>
      <c r="L30" s="116"/>
      <c r="M30" s="116"/>
      <c r="N30" s="116"/>
      <c r="O30" s="115">
        <f t="shared" si="2"/>
        <v>0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5">
        <f t="shared" si="3"/>
        <v>9</v>
      </c>
      <c r="AE30" s="116"/>
      <c r="AF30" s="116">
        <v>9</v>
      </c>
      <c r="AG30" s="116"/>
      <c r="AH30" s="116"/>
      <c r="AI30" s="116"/>
      <c r="AJ30" s="116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</row>
    <row r="31" spans="1:64" ht="28.5" customHeight="1">
      <c r="A31" s="17" t="s">
        <v>186</v>
      </c>
      <c r="B31" s="17" t="s">
        <v>168</v>
      </c>
      <c r="C31" s="17" t="s">
        <v>200</v>
      </c>
      <c r="D31" s="17" t="s">
        <v>198</v>
      </c>
      <c r="E31" s="17" t="s">
        <v>196</v>
      </c>
      <c r="F31" s="117">
        <f t="shared" si="0"/>
        <v>2</v>
      </c>
      <c r="G31" s="115">
        <f t="shared" si="1"/>
        <v>0</v>
      </c>
      <c r="H31" s="116"/>
      <c r="I31" s="116"/>
      <c r="J31" s="116"/>
      <c r="K31" s="116"/>
      <c r="L31" s="116"/>
      <c r="M31" s="116"/>
      <c r="N31" s="116"/>
      <c r="O31" s="115">
        <f t="shared" si="2"/>
        <v>2</v>
      </c>
      <c r="P31" s="116">
        <v>2</v>
      </c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5">
        <f t="shared" si="3"/>
        <v>0</v>
      </c>
      <c r="AE31" s="116"/>
      <c r="AF31" s="116"/>
      <c r="AG31" s="116"/>
      <c r="AH31" s="116"/>
      <c r="AI31" s="116"/>
      <c r="AJ31" s="116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64" ht="28.5" customHeight="1">
      <c r="A32" s="17" t="s">
        <v>186</v>
      </c>
      <c r="B32" s="17" t="s">
        <v>189</v>
      </c>
      <c r="C32" s="17" t="s">
        <v>178</v>
      </c>
      <c r="D32" s="17" t="s">
        <v>198</v>
      </c>
      <c r="E32" s="17" t="s">
        <v>196</v>
      </c>
      <c r="F32" s="117">
        <f t="shared" si="0"/>
        <v>59.12</v>
      </c>
      <c r="G32" s="115">
        <f t="shared" si="1"/>
        <v>0</v>
      </c>
      <c r="H32" s="115"/>
      <c r="I32" s="115"/>
      <c r="J32" s="115"/>
      <c r="K32" s="115"/>
      <c r="L32" s="115"/>
      <c r="M32" s="115"/>
      <c r="N32" s="116"/>
      <c r="O32" s="115">
        <f t="shared" si="2"/>
        <v>12</v>
      </c>
      <c r="P32" s="116">
        <v>12</v>
      </c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5">
        <f t="shared" si="3"/>
        <v>47.12</v>
      </c>
      <c r="AE32" s="116"/>
      <c r="AF32" s="116">
        <v>47.12</v>
      </c>
      <c r="AG32" s="116"/>
      <c r="AH32" s="116"/>
      <c r="AI32" s="116"/>
      <c r="AJ32" s="116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</row>
    <row r="33" spans="1:64" ht="28.5" customHeight="1">
      <c r="A33" s="17" t="s">
        <v>190</v>
      </c>
      <c r="B33" s="17" t="s">
        <v>166</v>
      </c>
      <c r="C33" s="17" t="s">
        <v>164</v>
      </c>
      <c r="D33" s="17" t="s">
        <v>198</v>
      </c>
      <c r="E33" s="17" t="s">
        <v>197</v>
      </c>
      <c r="F33" s="117">
        <f t="shared" si="0"/>
        <v>9.41</v>
      </c>
      <c r="G33" s="115">
        <f t="shared" si="1"/>
        <v>0</v>
      </c>
      <c r="H33" s="116"/>
      <c r="I33" s="116"/>
      <c r="J33" s="116"/>
      <c r="K33" s="116"/>
      <c r="L33" s="116"/>
      <c r="M33" s="116"/>
      <c r="N33" s="116"/>
      <c r="O33" s="115">
        <f t="shared" si="2"/>
        <v>0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5">
        <f t="shared" si="3"/>
        <v>9.41</v>
      </c>
      <c r="AE33" s="116"/>
      <c r="AF33" s="116"/>
      <c r="AG33" s="116"/>
      <c r="AH33" s="116"/>
      <c r="AI33" s="116">
        <v>9.41</v>
      </c>
      <c r="AJ33" s="116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</sheetData>
  <sheetProtection/>
  <mergeCells count="75">
    <mergeCell ref="AT6:AT7"/>
    <mergeCell ref="AU6:AU7"/>
    <mergeCell ref="AV6:AV7"/>
    <mergeCell ref="AW6:AW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1:D1"/>
    <mergeCell ref="F1:I1"/>
    <mergeCell ref="A3:AW3"/>
    <mergeCell ref="A5:E5"/>
    <mergeCell ref="D6:D7"/>
    <mergeCell ref="E6:E7"/>
    <mergeCell ref="F5:F7"/>
    <mergeCell ref="G6:G7"/>
    <mergeCell ref="H6:H7"/>
    <mergeCell ref="I6:I7"/>
    <mergeCell ref="G5:N5"/>
    <mergeCell ref="O5:AC5"/>
    <mergeCell ref="AD5:AJ5"/>
    <mergeCell ref="AK5:AN5"/>
    <mergeCell ref="AO5:AR5"/>
    <mergeCell ref="AS5:AU5"/>
    <mergeCell ref="AV5:AX5"/>
    <mergeCell ref="AY5:BC5"/>
    <mergeCell ref="BD5:BH5"/>
    <mergeCell ref="BI5:BL5"/>
    <mergeCell ref="AX6:AX7"/>
    <mergeCell ref="AY6:AY7"/>
    <mergeCell ref="AZ6:AZ7"/>
    <mergeCell ref="BA6:BA7"/>
    <mergeCell ref="BB6:BB7"/>
    <mergeCell ref="BC6:BC7"/>
    <mergeCell ref="BJ6:BJ7"/>
    <mergeCell ref="BK6:BK7"/>
    <mergeCell ref="BL6:BL7"/>
    <mergeCell ref="BD6:BD7"/>
    <mergeCell ref="BE6:BE7"/>
    <mergeCell ref="BF6:BF7"/>
    <mergeCell ref="BG6:BG7"/>
    <mergeCell ref="BH6:BH7"/>
    <mergeCell ref="BI6:BI7"/>
  </mergeCells>
  <printOptions horizontalCentered="1"/>
  <pageMargins left="0.31" right="0.31" top="0.63" bottom="0.47" header="0.5" footer="0.35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9">
      <selection activeCell="E8" sqref="E8:E34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39"/>
      <c r="B1" s="139"/>
      <c r="C1" s="139"/>
    </row>
    <row r="2" spans="1:8" ht="19.5" customHeight="1">
      <c r="A2" s="32"/>
      <c r="B2" s="32"/>
      <c r="C2" s="32"/>
      <c r="D2" s="33"/>
      <c r="E2" s="32"/>
      <c r="F2" s="32"/>
      <c r="G2" s="34" t="s">
        <v>114</v>
      </c>
      <c r="H2" s="51"/>
    </row>
    <row r="3" spans="1:8" ht="25.5" customHeight="1">
      <c r="A3" s="58" t="s">
        <v>115</v>
      </c>
      <c r="B3" s="59"/>
      <c r="C3" s="59"/>
      <c r="D3" s="59"/>
      <c r="E3" s="59"/>
      <c r="F3" s="59"/>
      <c r="G3" s="59"/>
      <c r="H3" s="51"/>
    </row>
    <row r="4" spans="1:8" ht="19.5" customHeight="1">
      <c r="A4" s="5"/>
      <c r="B4" s="5"/>
      <c r="C4" s="5"/>
      <c r="D4" s="5"/>
      <c r="E4" s="35"/>
      <c r="F4" s="35"/>
      <c r="G4" s="7" t="s">
        <v>4</v>
      </c>
      <c r="H4" s="51"/>
    </row>
    <row r="5" spans="1:8" ht="19.5" customHeight="1">
      <c r="A5" s="60" t="s">
        <v>116</v>
      </c>
      <c r="B5" s="60"/>
      <c r="C5" s="61"/>
      <c r="D5" s="61"/>
      <c r="E5" s="122" t="s">
        <v>58</v>
      </c>
      <c r="F5" s="122"/>
      <c r="G5" s="122"/>
      <c r="H5" s="51"/>
    </row>
    <row r="6" spans="1:8" ht="19.5" customHeight="1">
      <c r="A6" s="8" t="s">
        <v>43</v>
      </c>
      <c r="B6" s="62"/>
      <c r="C6" s="144" t="s">
        <v>44</v>
      </c>
      <c r="D6" s="146" t="s">
        <v>117</v>
      </c>
      <c r="E6" s="122" t="s">
        <v>33</v>
      </c>
      <c r="F6" s="126" t="s">
        <v>118</v>
      </c>
      <c r="G6" s="148" t="s">
        <v>119</v>
      </c>
      <c r="H6" s="51"/>
    </row>
    <row r="7" spans="1:8" ht="33.75" customHeight="1">
      <c r="A7" s="15" t="s">
        <v>53</v>
      </c>
      <c r="B7" s="16" t="s">
        <v>54</v>
      </c>
      <c r="C7" s="145"/>
      <c r="D7" s="147"/>
      <c r="E7" s="125"/>
      <c r="F7" s="127"/>
      <c r="G7" s="149"/>
      <c r="H7" s="51"/>
    </row>
    <row r="8" spans="1:8" ht="21.75" customHeight="1">
      <c r="A8" s="17" t="s">
        <v>260</v>
      </c>
      <c r="B8" s="41" t="s">
        <v>261</v>
      </c>
      <c r="C8" s="17" t="s">
        <v>199</v>
      </c>
      <c r="D8" s="17" t="s">
        <v>262</v>
      </c>
      <c r="E8" s="54">
        <f>F8+G8</f>
        <v>41.85</v>
      </c>
      <c r="F8" s="54">
        <v>41.85</v>
      </c>
      <c r="G8" s="18"/>
      <c r="H8" s="52"/>
    </row>
    <row r="9" spans="1:7" ht="21.75" customHeight="1">
      <c r="A9" s="17" t="s">
        <v>260</v>
      </c>
      <c r="B9" s="41" t="s">
        <v>263</v>
      </c>
      <c r="C9" s="17" t="s">
        <v>199</v>
      </c>
      <c r="D9" s="17" t="s">
        <v>264</v>
      </c>
      <c r="E9" s="54">
        <f aca="true" t="shared" si="0" ref="E9:E34">F9+G9</f>
        <v>25.4</v>
      </c>
      <c r="F9" s="54">
        <v>25.4</v>
      </c>
      <c r="G9" s="18"/>
    </row>
    <row r="10" spans="1:7" ht="21.75" customHeight="1">
      <c r="A10" s="17" t="s">
        <v>260</v>
      </c>
      <c r="B10" s="41" t="s">
        <v>265</v>
      </c>
      <c r="C10" s="17" t="s">
        <v>198</v>
      </c>
      <c r="D10" s="17" t="s">
        <v>266</v>
      </c>
      <c r="E10" s="54">
        <f t="shared" si="0"/>
        <v>2.26</v>
      </c>
      <c r="F10" s="54">
        <v>2.26</v>
      </c>
      <c r="G10" s="18"/>
    </row>
    <row r="11" spans="1:7" ht="21.75" customHeight="1">
      <c r="A11" s="17" t="s">
        <v>260</v>
      </c>
      <c r="B11" s="41" t="s">
        <v>267</v>
      </c>
      <c r="C11" s="17" t="s">
        <v>198</v>
      </c>
      <c r="D11" s="17" t="s">
        <v>268</v>
      </c>
      <c r="E11" s="54">
        <f t="shared" si="0"/>
        <v>5.93</v>
      </c>
      <c r="F11" s="18">
        <v>5.93</v>
      </c>
      <c r="G11" s="18"/>
    </row>
    <row r="12" spans="1:7" ht="21.75" customHeight="1">
      <c r="A12" s="17" t="s">
        <v>260</v>
      </c>
      <c r="B12" s="41" t="s">
        <v>269</v>
      </c>
      <c r="C12" s="17" t="s">
        <v>198</v>
      </c>
      <c r="D12" s="17" t="s">
        <v>270</v>
      </c>
      <c r="E12" s="54">
        <f t="shared" si="0"/>
        <v>12.58</v>
      </c>
      <c r="F12" s="18">
        <v>12.58</v>
      </c>
      <c r="G12" s="18"/>
    </row>
    <row r="13" spans="1:7" ht="21.75" customHeight="1">
      <c r="A13" s="17" t="s">
        <v>260</v>
      </c>
      <c r="B13" s="41" t="s">
        <v>271</v>
      </c>
      <c r="C13" s="17" t="s">
        <v>198</v>
      </c>
      <c r="D13" s="17" t="s">
        <v>272</v>
      </c>
      <c r="E13" s="54">
        <f t="shared" si="0"/>
        <v>16.53</v>
      </c>
      <c r="F13" s="18">
        <v>16.53</v>
      </c>
      <c r="G13" s="18"/>
    </row>
    <row r="14" spans="1:7" ht="21.75" customHeight="1">
      <c r="A14" s="17" t="s">
        <v>260</v>
      </c>
      <c r="B14" s="41" t="s">
        <v>273</v>
      </c>
      <c r="C14" s="17" t="s">
        <v>198</v>
      </c>
      <c r="D14" s="17" t="s">
        <v>274</v>
      </c>
      <c r="E14" s="54">
        <f t="shared" si="0"/>
        <v>0</v>
      </c>
      <c r="F14" s="18">
        <v>0</v>
      </c>
      <c r="G14" s="18"/>
    </row>
    <row r="15" spans="1:7" ht="21.75" customHeight="1">
      <c r="A15" s="17" t="s">
        <v>276</v>
      </c>
      <c r="B15" s="41" t="s">
        <v>261</v>
      </c>
      <c r="C15" s="17" t="s">
        <v>198</v>
      </c>
      <c r="D15" s="17" t="s">
        <v>277</v>
      </c>
      <c r="E15" s="54">
        <f t="shared" si="0"/>
        <v>19.4</v>
      </c>
      <c r="F15" s="65"/>
      <c r="G15" s="18">
        <v>19.4</v>
      </c>
    </row>
    <row r="16" spans="1:7" ht="21.75" customHeight="1">
      <c r="A16" s="17" t="s">
        <v>276</v>
      </c>
      <c r="B16" s="41" t="s">
        <v>278</v>
      </c>
      <c r="C16" s="17" t="s">
        <v>198</v>
      </c>
      <c r="D16" s="17" t="s">
        <v>279</v>
      </c>
      <c r="E16" s="54">
        <f t="shared" si="0"/>
        <v>0</v>
      </c>
      <c r="F16" s="65"/>
      <c r="G16" s="18">
        <v>0</v>
      </c>
    </row>
    <row r="17" spans="1:7" ht="21.75" customHeight="1">
      <c r="A17" s="17" t="s">
        <v>276</v>
      </c>
      <c r="B17" s="41" t="s">
        <v>280</v>
      </c>
      <c r="C17" s="17" t="s">
        <v>198</v>
      </c>
      <c r="D17" s="17" t="s">
        <v>281</v>
      </c>
      <c r="E17" s="54">
        <f t="shared" si="0"/>
        <v>0.98</v>
      </c>
      <c r="F17" s="65"/>
      <c r="G17" s="18">
        <v>0.98</v>
      </c>
    </row>
    <row r="18" spans="1:7" ht="21.75" customHeight="1">
      <c r="A18" s="17" t="s">
        <v>276</v>
      </c>
      <c r="B18" s="41" t="s">
        <v>269</v>
      </c>
      <c r="C18" s="17" t="s">
        <v>198</v>
      </c>
      <c r="D18" s="17" t="s">
        <v>282</v>
      </c>
      <c r="E18" s="54">
        <f t="shared" si="0"/>
        <v>1.29</v>
      </c>
      <c r="F18" s="65"/>
      <c r="G18" s="18">
        <v>1.29</v>
      </c>
    </row>
    <row r="19" spans="1:7" ht="21.75" customHeight="1">
      <c r="A19" s="17" t="s">
        <v>276</v>
      </c>
      <c r="B19" s="41" t="s">
        <v>284</v>
      </c>
      <c r="C19" s="17" t="s">
        <v>198</v>
      </c>
      <c r="D19" s="17" t="s">
        <v>285</v>
      </c>
      <c r="E19" s="54">
        <f t="shared" si="0"/>
        <v>0.7</v>
      </c>
      <c r="F19" s="65"/>
      <c r="G19" s="18">
        <v>0.7</v>
      </c>
    </row>
    <row r="20" spans="1:7" ht="21.75" customHeight="1">
      <c r="A20" s="17" t="s">
        <v>276</v>
      </c>
      <c r="B20" s="41" t="s">
        <v>286</v>
      </c>
      <c r="C20" s="17" t="s">
        <v>198</v>
      </c>
      <c r="D20" s="17" t="s">
        <v>287</v>
      </c>
      <c r="E20" s="54">
        <f t="shared" si="0"/>
        <v>3.68</v>
      </c>
      <c r="F20" s="65"/>
      <c r="G20" s="18">
        <v>3.68</v>
      </c>
    </row>
    <row r="21" spans="1:7" ht="21.75" customHeight="1">
      <c r="A21" s="17" t="s">
        <v>276</v>
      </c>
      <c r="B21" s="41" t="s">
        <v>288</v>
      </c>
      <c r="C21" s="17" t="s">
        <v>198</v>
      </c>
      <c r="D21" s="17" t="s">
        <v>289</v>
      </c>
      <c r="E21" s="54">
        <f t="shared" si="0"/>
        <v>0.24</v>
      </c>
      <c r="F21" s="65"/>
      <c r="G21" s="18">
        <v>0.24</v>
      </c>
    </row>
    <row r="22" spans="1:7" ht="21.75" customHeight="1">
      <c r="A22" s="17" t="s">
        <v>276</v>
      </c>
      <c r="B22" s="41" t="s">
        <v>290</v>
      </c>
      <c r="C22" s="17" t="s">
        <v>198</v>
      </c>
      <c r="D22" s="17" t="s">
        <v>291</v>
      </c>
      <c r="E22" s="54">
        <f t="shared" si="0"/>
        <v>1.18</v>
      </c>
      <c r="F22" s="65"/>
      <c r="G22" s="18">
        <v>1.18</v>
      </c>
    </row>
    <row r="23" spans="1:7" ht="21.75" customHeight="1">
      <c r="A23" s="17" t="s">
        <v>276</v>
      </c>
      <c r="B23" s="41" t="s">
        <v>292</v>
      </c>
      <c r="C23" s="17" t="s">
        <v>198</v>
      </c>
      <c r="D23" s="17" t="s">
        <v>293</v>
      </c>
      <c r="E23" s="54">
        <f t="shared" si="0"/>
        <v>4</v>
      </c>
      <c r="F23" s="65"/>
      <c r="G23" s="18">
        <v>4</v>
      </c>
    </row>
    <row r="24" spans="1:7" ht="21.75" customHeight="1">
      <c r="A24" s="17" t="s">
        <v>275</v>
      </c>
      <c r="B24" s="41" t="s">
        <v>294</v>
      </c>
      <c r="C24" s="17" t="s">
        <v>198</v>
      </c>
      <c r="D24" s="17" t="s">
        <v>229</v>
      </c>
      <c r="E24" s="54">
        <f t="shared" si="0"/>
        <v>1.57</v>
      </c>
      <c r="F24" s="65"/>
      <c r="G24" s="18">
        <v>1.57</v>
      </c>
    </row>
    <row r="25" spans="1:7" ht="21.75" customHeight="1">
      <c r="A25" s="17" t="s">
        <v>275</v>
      </c>
      <c r="B25" s="41" t="s">
        <v>295</v>
      </c>
      <c r="C25" s="17" t="s">
        <v>198</v>
      </c>
      <c r="D25" s="17" t="s">
        <v>230</v>
      </c>
      <c r="E25" s="54">
        <f t="shared" si="0"/>
        <v>3.31</v>
      </c>
      <c r="F25" s="65"/>
      <c r="G25" s="18">
        <v>3.31</v>
      </c>
    </row>
    <row r="26" spans="1:7" ht="21.75" customHeight="1">
      <c r="A26" s="17" t="s">
        <v>275</v>
      </c>
      <c r="B26" s="41" t="s">
        <v>174</v>
      </c>
      <c r="C26" s="17" t="s">
        <v>198</v>
      </c>
      <c r="D26" s="17" t="s">
        <v>231</v>
      </c>
      <c r="E26" s="54">
        <f t="shared" si="0"/>
        <v>3</v>
      </c>
      <c r="F26" s="65"/>
      <c r="G26" s="18">
        <v>3</v>
      </c>
    </row>
    <row r="27" spans="1:7" ht="21.75" customHeight="1">
      <c r="A27" s="17" t="s">
        <v>275</v>
      </c>
      <c r="B27" s="41" t="s">
        <v>297</v>
      </c>
      <c r="C27" s="17" t="s">
        <v>198</v>
      </c>
      <c r="D27" s="17" t="s">
        <v>232</v>
      </c>
      <c r="E27" s="54">
        <f t="shared" si="0"/>
        <v>6.9</v>
      </c>
      <c r="F27" s="65"/>
      <c r="G27" s="18">
        <v>6.9</v>
      </c>
    </row>
    <row r="28" spans="1:7" ht="21.75" customHeight="1">
      <c r="A28" s="17" t="s">
        <v>275</v>
      </c>
      <c r="B28" s="41" t="s">
        <v>170</v>
      </c>
      <c r="C28" s="17" t="s">
        <v>198</v>
      </c>
      <c r="D28" s="17" t="s">
        <v>233</v>
      </c>
      <c r="E28" s="54">
        <f t="shared" si="0"/>
        <v>0</v>
      </c>
      <c r="F28" s="65"/>
      <c r="G28" s="18">
        <v>0</v>
      </c>
    </row>
    <row r="29" spans="1:7" ht="21.75" customHeight="1">
      <c r="A29" s="17" t="s">
        <v>298</v>
      </c>
      <c r="B29" s="41" t="s">
        <v>187</v>
      </c>
      <c r="C29" s="17" t="s">
        <v>198</v>
      </c>
      <c r="D29" s="17" t="s">
        <v>234</v>
      </c>
      <c r="E29" s="54">
        <f t="shared" si="0"/>
        <v>0.96</v>
      </c>
      <c r="F29" s="18">
        <v>0.96</v>
      </c>
      <c r="G29" s="18"/>
    </row>
    <row r="30" spans="1:7" ht="21.75" customHeight="1">
      <c r="A30" s="17" t="s">
        <v>298</v>
      </c>
      <c r="B30" s="41" t="s">
        <v>178</v>
      </c>
      <c r="C30" s="17" t="s">
        <v>198</v>
      </c>
      <c r="D30" s="17" t="s">
        <v>235</v>
      </c>
      <c r="E30" s="54">
        <f t="shared" si="0"/>
        <v>71.74</v>
      </c>
      <c r="F30" s="18">
        <v>71.74</v>
      </c>
      <c r="G30" s="18"/>
    </row>
    <row r="31" spans="1:7" ht="21.75" customHeight="1">
      <c r="A31" s="17" t="s">
        <v>298</v>
      </c>
      <c r="B31" s="41" t="s">
        <v>180</v>
      </c>
      <c r="C31" s="17" t="s">
        <v>198</v>
      </c>
      <c r="D31" s="17" t="s">
        <v>236</v>
      </c>
      <c r="E31" s="54">
        <f t="shared" si="0"/>
        <v>3.84</v>
      </c>
      <c r="F31" s="54">
        <v>3.84</v>
      </c>
      <c r="G31" s="18"/>
    </row>
    <row r="32" spans="1:7" ht="21.75" customHeight="1">
      <c r="A32" s="17" t="s">
        <v>298</v>
      </c>
      <c r="B32" s="41" t="s">
        <v>283</v>
      </c>
      <c r="C32" s="17" t="s">
        <v>198</v>
      </c>
      <c r="D32" s="17" t="s">
        <v>237</v>
      </c>
      <c r="E32" s="54">
        <f t="shared" si="0"/>
        <v>33.65</v>
      </c>
      <c r="F32" s="54">
        <v>33.65</v>
      </c>
      <c r="G32" s="18"/>
    </row>
    <row r="33" spans="1:7" ht="21.75" customHeight="1">
      <c r="A33" s="17" t="s">
        <v>298</v>
      </c>
      <c r="B33" s="41" t="s">
        <v>172</v>
      </c>
      <c r="C33" s="17" t="s">
        <v>198</v>
      </c>
      <c r="D33" s="17" t="s">
        <v>238</v>
      </c>
      <c r="E33" s="54">
        <f t="shared" si="0"/>
        <v>9.41</v>
      </c>
      <c r="F33" s="54">
        <v>9.41</v>
      </c>
      <c r="G33" s="18"/>
    </row>
    <row r="34" spans="1:7" ht="21.75" customHeight="1">
      <c r="A34" s="17" t="s">
        <v>298</v>
      </c>
      <c r="B34" s="41" t="s">
        <v>170</v>
      </c>
      <c r="C34" s="17" t="s">
        <v>198</v>
      </c>
      <c r="D34" s="17" t="s">
        <v>239</v>
      </c>
      <c r="E34" s="54">
        <f t="shared" si="0"/>
        <v>6.75</v>
      </c>
      <c r="F34" s="54">
        <v>6.75</v>
      </c>
      <c r="G34" s="1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4"/>
  <sheetViews>
    <sheetView zoomScalePageLayoutView="0" workbookViewId="0" topLeftCell="A1">
      <selection activeCell="D7" sqref="D7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50"/>
      <c r="B1" s="150"/>
      <c r="C1" s="150"/>
    </row>
    <row r="2" spans="1:243" ht="19.5" customHeight="1">
      <c r="A2" s="2"/>
      <c r="B2" s="3"/>
      <c r="C2" s="3"/>
      <c r="D2" s="3"/>
      <c r="E2" s="3"/>
      <c r="F2" s="4" t="s">
        <v>120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20" t="s">
        <v>121</v>
      </c>
      <c r="B3" s="120"/>
      <c r="C3" s="120"/>
      <c r="D3" s="120"/>
      <c r="E3" s="120"/>
      <c r="F3" s="120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43</v>
      </c>
      <c r="B5" s="12"/>
      <c r="C5" s="13"/>
      <c r="D5" s="151" t="s">
        <v>44</v>
      </c>
      <c r="E5" s="123" t="s">
        <v>122</v>
      </c>
      <c r="F5" s="126" t="s">
        <v>46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53</v>
      </c>
      <c r="B6" s="15" t="s">
        <v>54</v>
      </c>
      <c r="C6" s="16" t="s">
        <v>55</v>
      </c>
      <c r="D6" s="151"/>
      <c r="E6" s="123"/>
      <c r="F6" s="126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41" t="s">
        <v>299</v>
      </c>
      <c r="B7" s="41" t="s">
        <v>300</v>
      </c>
      <c r="C7" s="41" t="s">
        <v>301</v>
      </c>
      <c r="D7" s="17" t="s">
        <v>199</v>
      </c>
      <c r="E7" s="56" t="s">
        <v>304</v>
      </c>
      <c r="F7" s="57">
        <v>2</v>
      </c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41" t="s">
        <v>299</v>
      </c>
      <c r="B8" s="41" t="s">
        <v>302</v>
      </c>
      <c r="C8" s="41" t="s">
        <v>301</v>
      </c>
      <c r="D8" s="17" t="s">
        <v>199</v>
      </c>
      <c r="E8" s="56" t="s">
        <v>305</v>
      </c>
      <c r="F8" s="57">
        <v>2</v>
      </c>
    </row>
    <row r="9" spans="1:6" ht="21" customHeight="1">
      <c r="A9" s="41" t="s">
        <v>299</v>
      </c>
      <c r="B9" s="41" t="s">
        <v>302</v>
      </c>
      <c r="C9" s="41" t="s">
        <v>301</v>
      </c>
      <c r="D9" s="17" t="s">
        <v>198</v>
      </c>
      <c r="E9" s="56" t="s">
        <v>306</v>
      </c>
      <c r="F9" s="57">
        <v>1</v>
      </c>
    </row>
    <row r="10" spans="1:6" ht="21" customHeight="1">
      <c r="A10" s="41" t="s">
        <v>299</v>
      </c>
      <c r="B10" s="41" t="s">
        <v>302</v>
      </c>
      <c r="C10" s="41" t="s">
        <v>301</v>
      </c>
      <c r="D10" s="17" t="s">
        <v>198</v>
      </c>
      <c r="E10" s="56" t="s">
        <v>307</v>
      </c>
      <c r="F10" s="57">
        <v>5</v>
      </c>
    </row>
    <row r="11" spans="1:6" ht="21" customHeight="1">
      <c r="A11" s="41" t="s">
        <v>299</v>
      </c>
      <c r="B11" s="41" t="s">
        <v>302</v>
      </c>
      <c r="C11" s="41" t="s">
        <v>301</v>
      </c>
      <c r="D11" s="17" t="s">
        <v>198</v>
      </c>
      <c r="E11" s="56" t="s">
        <v>308</v>
      </c>
      <c r="F11" s="57">
        <v>2</v>
      </c>
    </row>
    <row r="12" spans="1:6" ht="21" customHeight="1">
      <c r="A12" s="41" t="s">
        <v>299</v>
      </c>
      <c r="B12" s="41" t="s">
        <v>302</v>
      </c>
      <c r="C12" s="41" t="s">
        <v>301</v>
      </c>
      <c r="D12" s="17" t="s">
        <v>198</v>
      </c>
      <c r="E12" s="56" t="s">
        <v>309</v>
      </c>
      <c r="F12" s="57">
        <v>1</v>
      </c>
    </row>
    <row r="13" spans="1:6" ht="21" customHeight="1">
      <c r="A13" s="41" t="s">
        <v>299</v>
      </c>
      <c r="B13" s="41" t="s">
        <v>302</v>
      </c>
      <c r="C13" s="41" t="s">
        <v>301</v>
      </c>
      <c r="D13" s="17" t="s">
        <v>198</v>
      </c>
      <c r="E13" s="56" t="s">
        <v>310</v>
      </c>
      <c r="F13" s="57">
        <v>2</v>
      </c>
    </row>
    <row r="14" spans="1:6" ht="21" customHeight="1">
      <c r="A14" s="41" t="s">
        <v>299</v>
      </c>
      <c r="B14" s="41" t="s">
        <v>302</v>
      </c>
      <c r="C14" s="41" t="s">
        <v>301</v>
      </c>
      <c r="D14" s="17" t="s">
        <v>198</v>
      </c>
      <c r="E14" s="56" t="s">
        <v>311</v>
      </c>
      <c r="F14" s="57">
        <v>1</v>
      </c>
    </row>
    <row r="15" spans="1:6" ht="21" customHeight="1">
      <c r="A15" s="41" t="s">
        <v>299</v>
      </c>
      <c r="B15" s="41" t="s">
        <v>302</v>
      </c>
      <c r="C15" s="41" t="s">
        <v>301</v>
      </c>
      <c r="D15" s="17" t="s">
        <v>198</v>
      </c>
      <c r="E15" s="56" t="s">
        <v>316</v>
      </c>
      <c r="F15" s="57">
        <v>1</v>
      </c>
    </row>
    <row r="16" spans="1:6" ht="21" customHeight="1">
      <c r="A16" s="41" t="s">
        <v>299</v>
      </c>
      <c r="B16" s="41" t="s">
        <v>302</v>
      </c>
      <c r="C16" s="41" t="s">
        <v>301</v>
      </c>
      <c r="D16" s="17" t="s">
        <v>198</v>
      </c>
      <c r="E16" s="56" t="s">
        <v>315</v>
      </c>
      <c r="F16" s="57">
        <v>2</v>
      </c>
    </row>
    <row r="17" spans="1:6" ht="21" customHeight="1">
      <c r="A17" s="41" t="s">
        <v>299</v>
      </c>
      <c r="B17" s="41" t="s">
        <v>302</v>
      </c>
      <c r="C17" s="41" t="s">
        <v>301</v>
      </c>
      <c r="D17" s="17" t="s">
        <v>198</v>
      </c>
      <c r="E17" s="56" t="s">
        <v>317</v>
      </c>
      <c r="F17" s="57">
        <v>3</v>
      </c>
    </row>
    <row r="18" spans="1:6" ht="21" customHeight="1">
      <c r="A18" s="41" t="s">
        <v>299</v>
      </c>
      <c r="B18" s="41" t="s">
        <v>302</v>
      </c>
      <c r="C18" s="41" t="s">
        <v>301</v>
      </c>
      <c r="D18" s="17" t="s">
        <v>198</v>
      </c>
      <c r="E18" s="56" t="s">
        <v>318</v>
      </c>
      <c r="F18" s="57">
        <v>3</v>
      </c>
    </row>
    <row r="19" spans="1:6" ht="21" customHeight="1">
      <c r="A19" s="41" t="s">
        <v>299</v>
      </c>
      <c r="B19" s="41" t="s">
        <v>302</v>
      </c>
      <c r="C19" s="41" t="s">
        <v>301</v>
      </c>
      <c r="D19" s="17" t="s">
        <v>198</v>
      </c>
      <c r="E19" s="56" t="s">
        <v>312</v>
      </c>
      <c r="F19" s="57">
        <v>10</v>
      </c>
    </row>
    <row r="20" spans="1:6" ht="21" customHeight="1">
      <c r="A20" s="41" t="s">
        <v>299</v>
      </c>
      <c r="B20" s="118" t="s">
        <v>319</v>
      </c>
      <c r="C20" s="41" t="s">
        <v>301</v>
      </c>
      <c r="D20" s="17" t="s">
        <v>198</v>
      </c>
      <c r="E20" s="56" t="s">
        <v>313</v>
      </c>
      <c r="F20" s="57">
        <v>2</v>
      </c>
    </row>
    <row r="21" spans="1:6" ht="21" customHeight="1">
      <c r="A21" s="41" t="s">
        <v>303</v>
      </c>
      <c r="B21" s="41" t="s">
        <v>296</v>
      </c>
      <c r="C21" s="41" t="s">
        <v>263</v>
      </c>
      <c r="D21" s="17" t="s">
        <v>198</v>
      </c>
      <c r="E21" s="56" t="s">
        <v>314</v>
      </c>
      <c r="F21" s="57">
        <v>2</v>
      </c>
    </row>
    <row r="22" spans="1:6" ht="21" customHeight="1">
      <c r="A22" s="41" t="s">
        <v>185</v>
      </c>
      <c r="B22" s="41" t="s">
        <v>178</v>
      </c>
      <c r="C22" s="41" t="s">
        <v>164</v>
      </c>
      <c r="D22" s="17" t="s">
        <v>198</v>
      </c>
      <c r="E22" s="119" t="s">
        <v>320</v>
      </c>
      <c r="F22" s="57">
        <v>4</v>
      </c>
    </row>
    <row r="23" spans="1:6" ht="21" customHeight="1">
      <c r="A23" s="41" t="s">
        <v>186</v>
      </c>
      <c r="B23" s="41" t="s">
        <v>164</v>
      </c>
      <c r="C23" s="41" t="s">
        <v>188</v>
      </c>
      <c r="D23" s="17" t="s">
        <v>198</v>
      </c>
      <c r="E23" s="119" t="s">
        <v>321</v>
      </c>
      <c r="F23" s="57">
        <v>2</v>
      </c>
    </row>
    <row r="24" spans="1:6" ht="21" customHeight="1">
      <c r="A24" s="41" t="s">
        <v>186</v>
      </c>
      <c r="B24" s="118" t="s">
        <v>322</v>
      </c>
      <c r="C24" s="118" t="s">
        <v>323</v>
      </c>
      <c r="D24" s="17" t="s">
        <v>198</v>
      </c>
      <c r="E24" s="119" t="s">
        <v>324</v>
      </c>
      <c r="F24" s="57">
        <v>2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5" sqref="G15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123</v>
      </c>
      <c r="I2" s="51"/>
    </row>
    <row r="3" spans="1:9" ht="25.5" customHeight="1">
      <c r="A3" s="120" t="s">
        <v>124</v>
      </c>
      <c r="B3" s="120"/>
      <c r="C3" s="120"/>
      <c r="D3" s="120"/>
      <c r="E3" s="120"/>
      <c r="F3" s="120"/>
      <c r="G3" s="120"/>
      <c r="H3" s="120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4</v>
      </c>
      <c r="I4" s="51"/>
    </row>
    <row r="5" spans="1:9" ht="19.5" customHeight="1">
      <c r="A5" s="123" t="s">
        <v>125</v>
      </c>
      <c r="B5" s="123" t="s">
        <v>126</v>
      </c>
      <c r="C5" s="126" t="s">
        <v>127</v>
      </c>
      <c r="D5" s="126"/>
      <c r="E5" s="126"/>
      <c r="F5" s="126"/>
      <c r="G5" s="126"/>
      <c r="H5" s="126"/>
      <c r="I5" s="51"/>
    </row>
    <row r="6" spans="1:9" ht="19.5" customHeight="1">
      <c r="A6" s="123"/>
      <c r="B6" s="123"/>
      <c r="C6" s="152" t="s">
        <v>33</v>
      </c>
      <c r="D6" s="154" t="s">
        <v>128</v>
      </c>
      <c r="E6" s="36" t="s">
        <v>129</v>
      </c>
      <c r="F6" s="37"/>
      <c r="G6" s="37"/>
      <c r="H6" s="155" t="s">
        <v>130</v>
      </c>
      <c r="I6" s="51"/>
    </row>
    <row r="7" spans="1:9" ht="33.75" customHeight="1">
      <c r="A7" s="124"/>
      <c r="B7" s="124"/>
      <c r="C7" s="153"/>
      <c r="D7" s="125"/>
      <c r="E7" s="38" t="s">
        <v>48</v>
      </c>
      <c r="F7" s="39" t="s">
        <v>131</v>
      </c>
      <c r="G7" s="40" t="s">
        <v>132</v>
      </c>
      <c r="H7" s="149"/>
      <c r="I7" s="51"/>
    </row>
    <row r="8" spans="1:9" ht="19.5" customHeight="1">
      <c r="A8" s="17" t="s">
        <v>199</v>
      </c>
      <c r="B8" s="118" t="s">
        <v>325</v>
      </c>
      <c r="C8" s="19">
        <v>7</v>
      </c>
      <c r="D8" s="54">
        <v>0</v>
      </c>
      <c r="E8" s="54">
        <v>3</v>
      </c>
      <c r="F8" s="54">
        <v>0</v>
      </c>
      <c r="G8" s="18">
        <v>3</v>
      </c>
      <c r="H8" s="55">
        <v>4</v>
      </c>
      <c r="I8" s="5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</cp:lastModifiedBy>
  <cp:lastPrinted>2017-02-14T06:52:21Z</cp:lastPrinted>
  <dcterms:created xsi:type="dcterms:W3CDTF">1996-12-17T01:32:42Z</dcterms:created>
  <dcterms:modified xsi:type="dcterms:W3CDTF">2017-03-27T01:45:50Z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