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60" activeTab="7"/>
  </bookViews>
  <sheets>
    <sheet name="收支决算总表" sheetId="1" r:id="rId1"/>
    <sheet name=" 收入总表" sheetId="2" r:id="rId2"/>
    <sheet name="支出总表" sheetId="3" r:id="rId3"/>
    <sheet name="财政拨款" sheetId="4" r:id="rId4"/>
    <sheet name="人员支出" sheetId="5" r:id="rId5"/>
    <sheet name="日常公用支出" sheetId="6" r:id="rId6"/>
    <sheet name="对个人和家庭的补助" sheetId="7" r:id="rId7"/>
    <sheet name="三公" sheetId="8" r:id="rId8"/>
  </sheets>
  <definedNames/>
  <calcPr fullCalcOnLoad="1"/>
</workbook>
</file>

<file path=xl/sharedStrings.xml><?xml version="1.0" encoding="utf-8"?>
<sst xmlns="http://schemas.openxmlformats.org/spreadsheetml/2006/main" count="770" uniqueCount="230">
  <si>
    <t>附件3</t>
  </si>
  <si>
    <t>收支决算总表</t>
  </si>
  <si>
    <r>
      <t>表</t>
    </r>
    <r>
      <rPr>
        <sz val="11"/>
        <color indexed="8"/>
        <rFont val="Arial"/>
        <family val="2"/>
      </rPr>
      <t>1</t>
    </r>
  </si>
  <si>
    <t>编制单位：江油市大康镇人民政府</t>
  </si>
  <si>
    <r>
      <t>2015</t>
    </r>
    <r>
      <rPr>
        <sz val="10"/>
        <color indexed="8"/>
        <rFont val="宋体"/>
        <family val="0"/>
      </rPr>
      <t>年度</t>
    </r>
  </si>
  <si>
    <t>单位：万元</t>
  </si>
  <si>
    <t>收入</t>
  </si>
  <si>
    <t/>
  </si>
  <si>
    <t>支出</t>
  </si>
  <si>
    <t>项目</t>
  </si>
  <si>
    <t>2015决算数</t>
  </si>
  <si>
    <t>项目(按功能分类)</t>
  </si>
  <si>
    <t>决算数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</si>
  <si>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</si>
  <si>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</si>
  <si>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</si>
  <si>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</si>
  <si>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</si>
  <si>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</si>
  <si>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</si>
  <si>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</si>
  <si>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</si>
  <si>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</si>
  <si>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</si>
  <si>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</si>
  <si>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</si>
  <si>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</si>
  <si>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</si>
  <si>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</si>
  <si>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</si>
  <si>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</si>
  <si>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</si>
  <si>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</si>
  <si>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</si>
  <si>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</si>
  <si>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</si>
  <si>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</si>
  <si>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</si>
  <si>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</si>
  <si>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</si>
  <si>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</si>
  <si>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</si>
  <si>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</si>
  <si>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</si>
  <si>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</si>
  <si>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</si>
  <si>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</si>
  <si>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</si>
  <si>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其中：转入事业基金</t>
  </si>
  <si>
    <t xml:space="preserve">     其中： 经营结余</t>
  </si>
  <si>
    <t xml:space="preserve">    年末结转和结余</t>
  </si>
  <si>
    <t xml:space="preserve">      其中：经营结余</t>
  </si>
  <si>
    <t xml:space="preserve">             年末财政拨款结转和结余</t>
  </si>
  <si>
    <t>总计</t>
  </si>
  <si>
    <t>收 入 总 表</t>
  </si>
  <si>
    <t>表1-1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</si>
  <si>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</si>
  <si>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</si>
  <si>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</si>
  <si>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</si>
  <si>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</si>
  <si>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</si>
  <si>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</si>
  <si>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</si>
  <si>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</si>
  <si>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</si>
  <si>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</si>
  <si>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</si>
  <si>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</si>
  <si>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合计</t>
  </si>
  <si>
    <t>一般公共服务支出</t>
  </si>
  <si>
    <t>政府办公厅（室）及相关机构事务</t>
  </si>
  <si>
    <t xml:space="preserve">  行政运行</t>
  </si>
  <si>
    <t xml:space="preserve">  一般行政管理事务</t>
  </si>
  <si>
    <t xml:space="preserve">  其他政府办公厅（室）及相关机构事务支出</t>
  </si>
  <si>
    <t>纪检监察事务</t>
  </si>
  <si>
    <t>党委办公厅（室）及相关机构事务</t>
  </si>
  <si>
    <t>教育支出</t>
  </si>
  <si>
    <t>进修及培训</t>
  </si>
  <si>
    <t xml:space="preserve">  培训支出</t>
  </si>
  <si>
    <t>文化体育与传媒支出</t>
  </si>
  <si>
    <t>文化</t>
  </si>
  <si>
    <t xml:space="preserve">  其他文化支出</t>
  </si>
  <si>
    <t>社会保障和就业支出</t>
  </si>
  <si>
    <t>人力资源和社会保障管理事务</t>
  </si>
  <si>
    <t xml:space="preserve">  其他人力资源和社会保障管理事务支出</t>
  </si>
  <si>
    <t>行政事业单位离退休</t>
  </si>
  <si>
    <t xml:space="preserve">  归口管理的行政单位离退休</t>
  </si>
  <si>
    <t>抚恤</t>
  </si>
  <si>
    <t xml:space="preserve">  死亡抚恤</t>
  </si>
  <si>
    <t xml:space="preserve">  伤残抚恤</t>
  </si>
  <si>
    <t xml:space="preserve">  在乡复员、退伍军人生活补助</t>
  </si>
  <si>
    <t xml:space="preserve">  义务兵优待</t>
  </si>
  <si>
    <t xml:space="preserve">  农村籍退役士兵老年生活补助</t>
  </si>
  <si>
    <t>社会福利</t>
  </si>
  <si>
    <t xml:space="preserve">  儿童福利</t>
  </si>
  <si>
    <t>自然灾害生活救助</t>
  </si>
  <si>
    <t xml:space="preserve">  中央自然灾害生活补助</t>
  </si>
  <si>
    <t>特困人员供养</t>
  </si>
  <si>
    <t xml:space="preserve">  农村五保供养支出</t>
  </si>
  <si>
    <t>其他生活救助</t>
  </si>
  <si>
    <t xml:space="preserve">  其他农村生活救助</t>
  </si>
  <si>
    <t>其他社会保障和就业支出</t>
  </si>
  <si>
    <t xml:space="preserve">  其他社会保障和就业支出</t>
  </si>
  <si>
    <t>医疗卫生与计划生育支出</t>
  </si>
  <si>
    <t>医疗保障</t>
  </si>
  <si>
    <t xml:space="preserve">  行政单位医疗</t>
  </si>
  <si>
    <t xml:space="preserve">  公务员医疗补助</t>
  </si>
  <si>
    <t>城乡社区支出</t>
  </si>
  <si>
    <t>城乡社区管理事务</t>
  </si>
  <si>
    <t xml:space="preserve">  其他城乡社区管理事务支出</t>
  </si>
  <si>
    <t>城乡社区环境卫生</t>
  </si>
  <si>
    <t xml:space="preserve">  城乡社区环境卫生</t>
  </si>
  <si>
    <t>国有土地使用权出让收入及对应专项债务收入安排的支出</t>
  </si>
  <si>
    <t xml:space="preserve">  其他国有土地使用权出让收入及对应专项债务收入安排的支出</t>
  </si>
  <si>
    <t>其他城乡社区支出</t>
  </si>
  <si>
    <t xml:space="preserve">  其他城乡社区支出</t>
  </si>
  <si>
    <t>农林水支出</t>
  </si>
  <si>
    <t>农业</t>
  </si>
  <si>
    <t xml:space="preserve">  事业运行</t>
  </si>
  <si>
    <t xml:space="preserve">  农村道路建设</t>
  </si>
  <si>
    <t xml:space="preserve">  对高校毕业生到基层任职补助</t>
  </si>
  <si>
    <t xml:space="preserve">  其他农业支出</t>
  </si>
  <si>
    <t>林业</t>
  </si>
  <si>
    <t xml:space="preserve">  其他林业支出</t>
  </si>
  <si>
    <t>农村综合改革</t>
  </si>
  <si>
    <t xml:space="preserve">  对村级一事一议的补助</t>
  </si>
  <si>
    <t xml:space="preserve">  对村民委员会和村党支部的补助</t>
  </si>
  <si>
    <t xml:space="preserve">  其他农村综合改革支出</t>
  </si>
  <si>
    <t>资源勘探信息等支出</t>
  </si>
  <si>
    <t>安全生产监管</t>
  </si>
  <si>
    <t xml:space="preserve">  其他安全生产监管支出</t>
  </si>
  <si>
    <t>住房保障支出</t>
  </si>
  <si>
    <t>住房改革支出</t>
  </si>
  <si>
    <t xml:space="preserve">  住房公积金</t>
  </si>
  <si>
    <t>支 出 总 表</t>
  </si>
  <si>
    <t>表1-2</t>
  </si>
  <si>
    <t>基本支出</t>
  </si>
  <si>
    <t>项目支出</t>
  </si>
  <si>
    <t>上缴上级支出</t>
  </si>
  <si>
    <t>经营支出</t>
  </si>
  <si>
    <t>对附属单位补助支出</t>
  </si>
  <si>
    <r>
      <t xml:space="preserve">  </t>
    </r>
    <r>
      <rPr>
        <sz val="11"/>
        <color indexed="8"/>
        <rFont val="宋体"/>
        <family val="0"/>
      </rPr>
      <t>其他文化支出</t>
    </r>
  </si>
  <si>
    <r>
      <t xml:space="preserve">  </t>
    </r>
    <r>
      <rPr>
        <sz val="11"/>
        <color indexed="8"/>
        <rFont val="宋体"/>
        <family val="0"/>
      </rPr>
      <t>其他人力资源和社会保障管理事务支出</t>
    </r>
  </si>
  <si>
    <r>
      <t xml:space="preserve">  </t>
    </r>
    <r>
      <rPr>
        <sz val="11"/>
        <color indexed="8"/>
        <rFont val="宋体"/>
        <family val="0"/>
      </rPr>
      <t>归口管理的行政单位离退休</t>
    </r>
  </si>
  <si>
    <r>
      <t xml:space="preserve">  </t>
    </r>
    <r>
      <rPr>
        <sz val="11"/>
        <color indexed="8"/>
        <rFont val="宋体"/>
        <family val="0"/>
      </rPr>
      <t>死亡抚恤</t>
    </r>
  </si>
  <si>
    <r>
      <t xml:space="preserve">  </t>
    </r>
    <r>
      <rPr>
        <sz val="11"/>
        <color indexed="8"/>
        <rFont val="宋体"/>
        <family val="0"/>
      </rPr>
      <t>伤残抚恤</t>
    </r>
  </si>
  <si>
    <r>
      <t xml:space="preserve">  </t>
    </r>
    <r>
      <rPr>
        <sz val="11"/>
        <color indexed="8"/>
        <rFont val="宋体"/>
        <family val="0"/>
      </rPr>
      <t>在乡复员、退伍军人生活补助</t>
    </r>
  </si>
  <si>
    <r>
      <t xml:space="preserve">  </t>
    </r>
    <r>
      <rPr>
        <sz val="11"/>
        <color indexed="8"/>
        <rFont val="宋体"/>
        <family val="0"/>
      </rPr>
      <t>义务兵优待</t>
    </r>
  </si>
  <si>
    <r>
      <t xml:space="preserve">  </t>
    </r>
    <r>
      <rPr>
        <sz val="11"/>
        <color indexed="8"/>
        <rFont val="宋体"/>
        <family val="0"/>
      </rPr>
      <t>农村籍退役士兵老年生活补助</t>
    </r>
  </si>
  <si>
    <r>
      <t xml:space="preserve">  </t>
    </r>
    <r>
      <rPr>
        <sz val="11"/>
        <color indexed="8"/>
        <rFont val="宋体"/>
        <family val="0"/>
      </rPr>
      <t>儿童福利</t>
    </r>
  </si>
  <si>
    <r>
      <t xml:space="preserve">  </t>
    </r>
    <r>
      <rPr>
        <sz val="11"/>
        <color indexed="8"/>
        <rFont val="宋体"/>
        <family val="0"/>
      </rPr>
      <t>中央自然灾害生活补助</t>
    </r>
  </si>
  <si>
    <r>
      <t xml:space="preserve">  </t>
    </r>
    <r>
      <rPr>
        <sz val="11"/>
        <color indexed="8"/>
        <rFont val="宋体"/>
        <family val="0"/>
      </rPr>
      <t>农村五保供养支出</t>
    </r>
  </si>
  <si>
    <r>
      <t xml:space="preserve">  </t>
    </r>
    <r>
      <rPr>
        <sz val="11"/>
        <color indexed="8"/>
        <rFont val="宋体"/>
        <family val="0"/>
      </rPr>
      <t>其他农村生活救助</t>
    </r>
  </si>
  <si>
    <r>
      <t xml:space="preserve">  </t>
    </r>
    <r>
      <rPr>
        <sz val="11"/>
        <color indexed="8"/>
        <rFont val="宋体"/>
        <family val="0"/>
      </rPr>
      <t>其他社会保障和就业支出</t>
    </r>
  </si>
  <si>
    <r>
      <t xml:space="preserve">  </t>
    </r>
    <r>
      <rPr>
        <sz val="11"/>
        <color indexed="8"/>
        <rFont val="宋体"/>
        <family val="0"/>
      </rPr>
      <t>行政单位医疗</t>
    </r>
  </si>
  <si>
    <r>
      <t xml:space="preserve">  </t>
    </r>
    <r>
      <rPr>
        <sz val="11"/>
        <color indexed="8"/>
        <rFont val="宋体"/>
        <family val="0"/>
      </rPr>
      <t>公务员医疗补助</t>
    </r>
  </si>
  <si>
    <r>
      <t xml:space="preserve">  </t>
    </r>
    <r>
      <rPr>
        <sz val="11"/>
        <color indexed="8"/>
        <rFont val="宋体"/>
        <family val="0"/>
      </rPr>
      <t>其他城乡社区管理事务支出</t>
    </r>
  </si>
  <si>
    <r>
      <t xml:space="preserve">  </t>
    </r>
    <r>
      <rPr>
        <sz val="11"/>
        <color indexed="8"/>
        <rFont val="宋体"/>
        <family val="0"/>
      </rPr>
      <t>城乡社区环境卫生</t>
    </r>
  </si>
  <si>
    <r>
      <t xml:space="preserve">  </t>
    </r>
    <r>
      <rPr>
        <sz val="11"/>
        <color indexed="8"/>
        <rFont val="宋体"/>
        <family val="0"/>
      </rPr>
      <t>其他国有土地使用权出让收入及对应专项债务收入安排的支出</t>
    </r>
  </si>
  <si>
    <r>
      <t xml:space="preserve">  </t>
    </r>
    <r>
      <rPr>
        <sz val="11"/>
        <color indexed="8"/>
        <rFont val="宋体"/>
        <family val="0"/>
      </rPr>
      <t>其他城乡社区支出</t>
    </r>
  </si>
  <si>
    <r>
      <t xml:space="preserve">  </t>
    </r>
    <r>
      <rPr>
        <sz val="11"/>
        <color indexed="8"/>
        <rFont val="宋体"/>
        <family val="0"/>
      </rPr>
      <t>事业运行</t>
    </r>
  </si>
  <si>
    <r>
      <t xml:space="preserve">  </t>
    </r>
    <r>
      <rPr>
        <sz val="11"/>
        <color indexed="8"/>
        <rFont val="宋体"/>
        <family val="0"/>
      </rPr>
      <t>农村道路建设</t>
    </r>
  </si>
  <si>
    <r>
      <t xml:space="preserve">  </t>
    </r>
    <r>
      <rPr>
        <sz val="11"/>
        <color indexed="8"/>
        <rFont val="宋体"/>
        <family val="0"/>
      </rPr>
      <t>对高校毕业生到基层任职补助</t>
    </r>
  </si>
  <si>
    <r>
      <t xml:space="preserve">  </t>
    </r>
    <r>
      <rPr>
        <sz val="11"/>
        <color indexed="8"/>
        <rFont val="宋体"/>
        <family val="0"/>
      </rPr>
      <t>其他农业支出</t>
    </r>
  </si>
  <si>
    <r>
      <t xml:space="preserve">  </t>
    </r>
    <r>
      <rPr>
        <sz val="11"/>
        <color indexed="8"/>
        <rFont val="宋体"/>
        <family val="0"/>
      </rPr>
      <t>其他林业支出</t>
    </r>
  </si>
  <si>
    <r>
      <t xml:space="preserve">  </t>
    </r>
    <r>
      <rPr>
        <sz val="11"/>
        <color indexed="8"/>
        <rFont val="宋体"/>
        <family val="0"/>
      </rPr>
      <t>对村级一事一议的补助</t>
    </r>
  </si>
  <si>
    <r>
      <t xml:space="preserve">  </t>
    </r>
    <r>
      <rPr>
        <sz val="11"/>
        <color indexed="8"/>
        <rFont val="宋体"/>
        <family val="0"/>
      </rPr>
      <t>对村民委员会和村党支部的补助</t>
    </r>
  </si>
  <si>
    <r>
      <t xml:space="preserve">  </t>
    </r>
    <r>
      <rPr>
        <sz val="11"/>
        <color indexed="8"/>
        <rFont val="宋体"/>
        <family val="0"/>
      </rPr>
      <t>其他农村综合改革支出</t>
    </r>
  </si>
  <si>
    <r>
      <t xml:space="preserve">  </t>
    </r>
    <r>
      <rPr>
        <sz val="11"/>
        <color indexed="8"/>
        <rFont val="宋体"/>
        <family val="0"/>
      </rPr>
      <t>其他安全生产监管支出</t>
    </r>
  </si>
  <si>
    <r>
      <t xml:space="preserve">  </t>
    </r>
    <r>
      <rPr>
        <sz val="11"/>
        <color indexed="8"/>
        <rFont val="宋体"/>
        <family val="0"/>
      </rPr>
      <t>住房公积金</t>
    </r>
  </si>
  <si>
    <t>财政拨款支出决算表</t>
  </si>
  <si>
    <r>
      <t>表</t>
    </r>
    <r>
      <rPr>
        <sz val="11"/>
        <color indexed="8"/>
        <rFont val="Arial"/>
        <family val="2"/>
      </rPr>
      <t>2</t>
    </r>
  </si>
  <si>
    <t>财政拨款支出</t>
  </si>
  <si>
    <t>一般公共预算财政拨款支出</t>
  </si>
  <si>
    <t>政府性基金预算财政拨款支出</t>
  </si>
  <si>
    <t>其他国有土地使用权出让收入及对应专项债务收入安排的支出</t>
  </si>
  <si>
    <t>人员支出财政拨款决算明细表</t>
  </si>
  <si>
    <r>
      <t>表</t>
    </r>
    <r>
      <rPr>
        <sz val="11"/>
        <color indexed="8"/>
        <rFont val="Arial"/>
        <family val="2"/>
      </rPr>
      <t>2-1</t>
    </r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</si>
  <si>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</si>
  <si>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</si>
  <si>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</si>
  <si>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</si>
  <si>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</si>
  <si>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</si>
  <si>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</si>
  <si>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</si>
  <si>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—</t>
  </si>
  <si>
    <t>日常公用支出财政拨款决算明细表</t>
  </si>
  <si>
    <r>
      <t>表</t>
    </r>
    <r>
      <rPr>
        <sz val="11"/>
        <color indexed="8"/>
        <rFont val="Arial"/>
        <family val="2"/>
      </rPr>
      <t>2-2</t>
    </r>
  </si>
  <si>
    <r>
      <t>2015</t>
    </r>
    <r>
      <rPr>
        <sz val="14"/>
        <color indexed="8"/>
        <rFont val="宋体"/>
        <family val="0"/>
      </rPr>
      <t>年度</t>
    </r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</si>
  <si>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</si>
  <si>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</si>
  <si>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</si>
  <si>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</si>
  <si>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</si>
  <si>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</si>
  <si>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</si>
  <si>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</si>
  <si>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会议费</t>
  </si>
  <si>
    <t>劳务费</t>
  </si>
  <si>
    <t>工会经费</t>
  </si>
  <si>
    <t>福利费</t>
  </si>
  <si>
    <t>对个人和家庭的补助支出财政拨款决算明细表</t>
  </si>
  <si>
    <r>
      <t>表</t>
    </r>
    <r>
      <rPr>
        <sz val="11"/>
        <color indexed="8"/>
        <rFont val="Arial"/>
        <family val="2"/>
      </rPr>
      <t>2-3</t>
    </r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</si>
  <si>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</si>
  <si>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</si>
  <si>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</si>
  <si>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</si>
  <si>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</si>
  <si>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</si>
  <si>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</si>
  <si>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</si>
  <si>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</si>
  <si>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</si>
  <si>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</si>
  <si>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</si>
  <si>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</si>
  <si>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</si>
  <si>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 xml:space="preserve"> </t>
  </si>
  <si>
    <r>
      <t>财政拨款</t>
    </r>
    <r>
      <rPr>
        <b/>
        <sz val="22"/>
        <color indexed="8"/>
        <rFont val="Arial"/>
        <family val="2"/>
      </rPr>
      <t>“</t>
    </r>
    <r>
      <rPr>
        <b/>
        <sz val="22"/>
        <color indexed="8"/>
        <rFont val="宋体"/>
        <family val="0"/>
      </rPr>
      <t>三公</t>
    </r>
    <r>
      <rPr>
        <b/>
        <sz val="22"/>
        <color indexed="8"/>
        <rFont val="Arial"/>
        <family val="2"/>
      </rPr>
      <t>”</t>
    </r>
    <r>
      <rPr>
        <b/>
        <sz val="22"/>
        <color indexed="8"/>
        <rFont val="宋体"/>
        <family val="0"/>
      </rPr>
      <t>经费支出决算表</t>
    </r>
  </si>
  <si>
    <r>
      <t>表</t>
    </r>
    <r>
      <rPr>
        <sz val="11"/>
        <color indexed="8"/>
        <rFont val="Arial"/>
        <family val="2"/>
      </rPr>
      <t>3</t>
    </r>
  </si>
  <si>
    <t>单位名称</t>
  </si>
  <si>
    <t>财政拨款“三公”经费支出</t>
  </si>
  <si>
    <t>因公出国（境）费用</t>
  </si>
  <si>
    <t>公务用车购置及运行费</t>
  </si>
  <si>
    <t>公务接待费</t>
  </si>
  <si>
    <t>公务用车购置费</t>
  </si>
  <si>
    <t>公务用车运行费</t>
  </si>
  <si>
    <t>江油市大康镇人民政府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</si>
</sst>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</numFmts>
  <fonts count="37">
    <font>
      <sz val="10"/>
      <color indexed="8"/>
      <name val="Arial"/>
      <family val="2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22"/>
      <color indexed="8"/>
      <name val="Arial"/>
      <family val="2"/>
    </font>
    <font>
      <sz val="20"/>
      <color indexed="8"/>
      <name val="宋体"/>
      <family val="0"/>
    </font>
    <font>
      <sz val="2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22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1"/>
      <name val="宋体"/>
      <family val="0"/>
    </font>
    <font>
      <sz val="10"/>
      <name val="Arial"/>
      <family val="2"/>
    </font>
    <font>
      <sz val="12"/>
      <color indexed="8"/>
      <name val="黑体"/>
      <family val="0"/>
    </font>
    <font>
      <b/>
      <sz val="10"/>
      <color indexed="8"/>
      <name val="Arial"/>
      <family val="2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19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17" fillId="0" borderId="3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32" fillId="4" borderId="4" applyNumberFormat="0" applyAlignment="0" applyProtection="0"/>
    <xf numFmtId="0" fontId="18" fillId="13" borderId="5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6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30" fillId="9" borderId="0" applyNumberFormat="0" applyBorder="0" applyAlignment="0" applyProtection="0"/>
    <xf numFmtId="0" fontId="26" fillId="4" borderId="7" applyNumberFormat="0" applyAlignment="0" applyProtection="0"/>
    <xf numFmtId="0" fontId="31" fillId="7" borderId="4" applyNumberFormat="0" applyAlignment="0" applyProtection="0"/>
    <xf numFmtId="0" fontId="23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37">
    <xf numFmtId="0" fontId="0" fillId="0" borderId="0" xfId="0" applyAlignment="1">
      <alignment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7" fillId="0" borderId="0" xfId="0" applyNumberFormat="1" applyFont="1" applyAlignment="1">
      <alignment horizontal="right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vertical="center"/>
    </xf>
    <xf numFmtId="0" fontId="9" fillId="0" borderId="9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4" fontId="6" fillId="0" borderId="11" xfId="0" applyNumberFormat="1" applyFont="1" applyFill="1" applyBorder="1" applyAlignment="1">
      <alignment horizontal="righ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right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right" vertical="center" shrinkToFit="1"/>
    </xf>
    <xf numFmtId="4" fontId="6" fillId="0" borderId="13" xfId="0" applyNumberFormat="1" applyFont="1" applyFill="1" applyBorder="1" applyAlignment="1">
      <alignment horizontal="right" vertical="center" shrinkToFit="1"/>
    </xf>
    <xf numFmtId="0" fontId="0" fillId="0" borderId="9" xfId="0" applyFill="1" applyBorder="1" applyAlignment="1">
      <alignment/>
    </xf>
    <xf numFmtId="4" fontId="0" fillId="0" borderId="9" xfId="0" applyNumberForma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9" xfId="0" applyNumberFormat="1" applyFont="1" applyFill="1" applyBorder="1" applyAlignment="1">
      <alignment horizontal="left" vertical="center" shrinkToFit="1"/>
    </xf>
    <xf numFmtId="4" fontId="6" fillId="0" borderId="9" xfId="0" applyNumberFormat="1" applyFont="1" applyFill="1" applyBorder="1" applyAlignment="1">
      <alignment horizontal="right" vertical="center" shrinkToFit="1"/>
    </xf>
    <xf numFmtId="0" fontId="6" fillId="0" borderId="9" xfId="0" applyFont="1" applyFill="1" applyBorder="1" applyAlignment="1">
      <alignment horizontal="right" vertical="center" shrinkToFit="1"/>
    </xf>
    <xf numFmtId="0" fontId="8" fillId="0" borderId="9" xfId="0" applyNumberFormat="1" applyFont="1" applyFill="1" applyBorder="1" applyAlignment="1">
      <alignment horizontal="center" vertical="center" shrinkToFit="1"/>
    </xf>
    <xf numFmtId="0" fontId="0" fillId="0" borderId="9" xfId="0" applyNumberFormat="1" applyFill="1" applyBorder="1" applyAlignment="1">
      <alignment shrinkToFit="1"/>
    </xf>
    <xf numFmtId="0" fontId="11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/>
    </xf>
    <xf numFmtId="0" fontId="12" fillId="0" borderId="9" xfId="0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wrapText="1" shrinkToFit="1"/>
    </xf>
    <xf numFmtId="4" fontId="0" fillId="0" borderId="9" xfId="0" applyNumberForma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7" fillId="0" borderId="9" xfId="0" applyNumberFormat="1" applyFont="1" applyFill="1" applyBorder="1" applyAlignment="1">
      <alignment shrinkToFit="1"/>
    </xf>
    <xf numFmtId="4" fontId="13" fillId="0" borderId="13" xfId="0" applyNumberFormat="1" applyFont="1" applyFill="1" applyBorder="1" applyAlignment="1">
      <alignment horizontal="right" vertical="center" shrinkToFit="1"/>
    </xf>
    <xf numFmtId="0" fontId="14" fillId="0" borderId="9" xfId="0" applyFont="1" applyFill="1" applyBorder="1" applyAlignment="1">
      <alignment/>
    </xf>
    <xf numFmtId="4" fontId="14" fillId="0" borderId="9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wrapText="1"/>
    </xf>
    <xf numFmtId="0" fontId="0" fillId="0" borderId="0" xfId="0" applyFill="1" applyAlignment="1">
      <alignment horizontal="left" vertical="center"/>
    </xf>
    <xf numFmtId="0" fontId="0" fillId="0" borderId="0" xfId="0" applyNumberFormat="1" applyFill="1" applyAlignment="1">
      <alignment vertical="center" wrapText="1"/>
    </xf>
    <xf numFmtId="0" fontId="8" fillId="0" borderId="0" xfId="0" applyFont="1" applyFill="1" applyAlignment="1">
      <alignment horizontal="left" vertical="center"/>
    </xf>
    <xf numFmtId="0" fontId="6" fillId="0" borderId="13" xfId="0" applyNumberFormat="1" applyFont="1" applyFill="1" applyBorder="1" applyAlignment="1">
      <alignment horizontal="center" vertical="center" wrapText="1" shrinkToFit="1"/>
    </xf>
    <xf numFmtId="0" fontId="6" fillId="0" borderId="9" xfId="0" applyNumberFormat="1" applyFont="1" applyFill="1" applyBorder="1" applyAlignment="1">
      <alignment horizontal="center" vertical="center" wrapText="1" shrinkToFit="1"/>
    </xf>
    <xf numFmtId="0" fontId="6" fillId="0" borderId="9" xfId="0" applyNumberFormat="1" applyFont="1" applyFill="1" applyBorder="1" applyAlignment="1">
      <alignment horizontal="left" vertical="center" wrapText="1" shrinkToFit="1"/>
    </xf>
    <xf numFmtId="0" fontId="6" fillId="0" borderId="9" xfId="0" applyNumberFormat="1" applyFont="1" applyFill="1" applyBorder="1" applyAlignment="1">
      <alignment wrapText="1"/>
    </xf>
    <xf numFmtId="4" fontId="12" fillId="0" borderId="9" xfId="0" applyNumberFormat="1" applyFont="1" applyFill="1" applyBorder="1" applyAlignment="1">
      <alignment/>
    </xf>
    <xf numFmtId="0" fontId="12" fillId="0" borderId="9" xfId="0" applyNumberFormat="1" applyFont="1" applyFill="1" applyBorder="1" applyAlignment="1">
      <alignment wrapText="1"/>
    </xf>
    <xf numFmtId="0" fontId="8" fillId="0" borderId="0" xfId="0" applyFont="1" applyFill="1" applyAlignment="1">
      <alignment horizontal="right" vertical="center"/>
    </xf>
    <xf numFmtId="0" fontId="7" fillId="0" borderId="0" xfId="0" applyNumberFormat="1" applyFont="1" applyFill="1" applyAlignment="1">
      <alignment vertical="center" wrapTex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9" xfId="0" applyNumberFormat="1" applyFont="1" applyFill="1" applyBorder="1" applyAlignment="1">
      <alignment horizontal="left" vertical="center" wrapText="1" shrinkToFit="1"/>
    </xf>
    <xf numFmtId="4" fontId="6" fillId="0" borderId="9" xfId="0" applyNumberFormat="1" applyFont="1" applyFill="1" applyBorder="1" applyAlignment="1">
      <alignment horizontal="right" vertical="center" shrinkToFit="1"/>
    </xf>
    <xf numFmtId="4" fontId="6" fillId="0" borderId="9" xfId="0" applyNumberFormat="1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wrapText="1"/>
    </xf>
    <xf numFmtId="4" fontId="6" fillId="0" borderId="9" xfId="0" applyNumberFormat="1" applyFont="1" applyFill="1" applyBorder="1" applyAlignment="1">
      <alignment/>
    </xf>
    <xf numFmtId="0" fontId="6" fillId="0" borderId="9" xfId="0" applyNumberFormat="1" applyFont="1" applyFill="1" applyBorder="1" applyAlignment="1">
      <alignment horizontal="left" wrapText="1"/>
    </xf>
    <xf numFmtId="4" fontId="6" fillId="0" borderId="17" xfId="0" applyNumberFormat="1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center" shrinkToFit="1"/>
    </xf>
    <xf numFmtId="4" fontId="0" fillId="0" borderId="0" xfId="0" applyNumberFormat="1" applyFill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16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left" vertical="center" shrinkToFit="1"/>
    </xf>
    <xf numFmtId="4" fontId="6" fillId="0" borderId="19" xfId="0" applyNumberFormat="1" applyFont="1" applyFill="1" applyBorder="1" applyAlignment="1">
      <alignment horizontal="righ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6" fillId="0" borderId="9" xfId="0" applyFont="1" applyFill="1" applyBorder="1" applyAlignment="1">
      <alignment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0" fontId="15" fillId="0" borderId="0" xfId="0" applyNumberFormat="1" applyFont="1" applyFill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left" vertical="center" shrinkToFit="1"/>
    </xf>
    <xf numFmtId="0" fontId="6" fillId="0" borderId="24" xfId="0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horizontal="left" vertical="center" shrinkToFit="1"/>
    </xf>
    <xf numFmtId="0" fontId="6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center" vertical="center" wrapText="1" shrinkToFit="1"/>
    </xf>
    <xf numFmtId="0" fontId="6" fillId="0" borderId="22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wrapText="1" shrinkToFit="1"/>
    </xf>
    <xf numFmtId="0" fontId="6" fillId="0" borderId="27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3" xfId="0" applyNumberFormat="1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horizontal="center" vertical="center" wrapText="1" shrinkToFit="1"/>
    </xf>
    <xf numFmtId="0" fontId="6" fillId="0" borderId="28" xfId="0" applyFont="1" applyFill="1" applyBorder="1" applyAlignment="1">
      <alignment horizontal="center" vertical="center" wrapText="1" shrinkToFit="1"/>
    </xf>
    <xf numFmtId="0" fontId="6" fillId="0" borderId="2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30" xfId="0" applyFont="1" applyFill="1" applyBorder="1" applyAlignment="1">
      <alignment horizontal="center" vertical="center" wrapText="1" shrinkToFit="1"/>
    </xf>
    <xf numFmtId="0" fontId="6" fillId="0" borderId="31" xfId="0" applyFont="1" applyFill="1" applyBorder="1" applyAlignment="1">
      <alignment horizontal="center" vertical="center" wrapText="1" shrinkToFit="1"/>
    </xf>
    <xf numFmtId="0" fontId="6" fillId="0" borderId="32" xfId="0" applyFont="1" applyFill="1" applyBorder="1" applyAlignment="1">
      <alignment horizontal="center" vertical="center" wrapText="1" shrinkToFit="1"/>
    </xf>
    <xf numFmtId="0" fontId="6" fillId="0" borderId="33" xfId="0" applyFont="1" applyFill="1" applyBorder="1" applyAlignment="1">
      <alignment horizontal="left" vertical="center" shrinkToFit="1"/>
    </xf>
    <xf numFmtId="0" fontId="6" fillId="0" borderId="34" xfId="0" applyFont="1" applyFill="1" applyBorder="1" applyAlignment="1">
      <alignment horizontal="left" vertical="center" shrinkToFit="1"/>
    </xf>
    <xf numFmtId="0" fontId="6" fillId="0" borderId="35" xfId="0" applyFont="1" applyFill="1" applyBorder="1" applyAlignment="1">
      <alignment horizontal="left" vertical="center" shrinkToFit="1"/>
    </xf>
    <xf numFmtId="0" fontId="6" fillId="0" borderId="36" xfId="0" applyFont="1" applyFill="1" applyBorder="1" applyAlignment="1">
      <alignment horizontal="left" vertical="center" shrinkToFit="1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9">
      <selection activeCell="C26" activeCellId="2" sqref="C18:D19 C21:D21 C26:D26"/>
    </sheetView>
  </sheetViews>
  <sheetFormatPr defaultColWidth="9.140625" defaultRowHeight="12.75"/>
  <cols>
    <col min="1" max="1" width="36.28125" style="11" customWidth="1"/>
    <col min="2" max="2" width="16.421875" style="11" customWidth="1"/>
    <col min="3" max="3" width="37.7109375" style="11" customWidth="1"/>
    <col min="4" max="4" width="17.140625" style="11" customWidth="1"/>
    <col min="5" max="5" width="9.7109375" style="11" customWidth="1"/>
    <col min="6" max="16384" width="9.140625" style="11" customWidth="1"/>
  </cols>
  <sheetData>
    <row r="1" spans="1:4" ht="22.5" customHeight="1">
      <c r="A1" s="89" t="s">
        <v>0</v>
      </c>
      <c r="B1" s="89"/>
      <c r="C1" s="89"/>
      <c r="D1" s="89"/>
    </row>
    <row r="2" spans="1:4" ht="12.75">
      <c r="A2" s="94" t="s">
        <v>1</v>
      </c>
      <c r="B2" s="95"/>
      <c r="C2" s="95"/>
      <c r="D2" s="95"/>
    </row>
    <row r="3" spans="1:4" ht="12.75">
      <c r="A3" s="95"/>
      <c r="B3" s="95"/>
      <c r="C3" s="95"/>
      <c r="D3" s="95"/>
    </row>
    <row r="4" spans="1:4" ht="20.25" customHeight="1">
      <c r="A4" s="27"/>
      <c r="B4" s="27"/>
      <c r="C4" s="27"/>
      <c r="D4" s="25" t="s">
        <v>2</v>
      </c>
    </row>
    <row r="5" spans="1:4" ht="21" customHeight="1">
      <c r="A5" s="29" t="s">
        <v>3</v>
      </c>
      <c r="B5" s="90" t="s">
        <v>4</v>
      </c>
      <c r="C5" s="90"/>
      <c r="D5" s="25" t="s">
        <v>5</v>
      </c>
    </row>
    <row r="6" spans="1:4" ht="15" customHeight="1">
      <c r="A6" s="91" t="s">
        <v>6</v>
      </c>
      <c r="B6" s="92" t="s">
        <v>7</v>
      </c>
      <c r="C6" s="92" t="s">
        <v>8</v>
      </c>
      <c r="D6" s="92" t="s">
        <v>7</v>
      </c>
    </row>
    <row r="7" spans="1:4" ht="15" customHeight="1">
      <c r="A7" s="75" t="s">
        <v>9</v>
      </c>
      <c r="B7" s="76" t="s">
        <v>10</v>
      </c>
      <c r="C7" s="76" t="s">
        <v>11</v>
      </c>
      <c r="D7" s="76" t="s">
        <v>12</v>
      </c>
    </row>
    <row r="8" spans="1:4" ht="15" customHeight="1">
      <c r="A8" s="77" t="s">
        <v>13</v>
      </c>
      <c r="B8" s="16">
        <v>1980.67</v>
      </c>
      <c r="C8" s="17" t="s">
        <v>14</v>
      </c>
      <c r="D8" s="16">
        <v>261.54</v>
      </c>
    </row>
    <row r="9" spans="1:4" ht="15" customHeight="1">
      <c r="A9" s="77" t="s">
        <v>15</v>
      </c>
      <c r="B9" s="16">
        <v>431</v>
      </c>
      <c r="C9" s="17" t="s">
        <v>16</v>
      </c>
      <c r="D9" s="16"/>
    </row>
    <row r="10" spans="1:4" ht="15" customHeight="1">
      <c r="A10" s="77" t="s">
        <v>17</v>
      </c>
      <c r="B10" s="16"/>
      <c r="C10" s="17" t="s">
        <v>18</v>
      </c>
      <c r="D10" s="16"/>
    </row>
    <row r="11" spans="1:4" ht="15" customHeight="1">
      <c r="A11" s="77" t="s">
        <v>19</v>
      </c>
      <c r="B11" s="16"/>
      <c r="C11" s="17" t="s">
        <v>20</v>
      </c>
      <c r="D11" s="16"/>
    </row>
    <row r="12" spans="1:5" ht="15" customHeight="1">
      <c r="A12" s="77" t="s">
        <v>21</v>
      </c>
      <c r="B12" s="16"/>
      <c r="C12" s="17" t="s">
        <v>22</v>
      </c>
      <c r="D12" s="16">
        <v>1.75</v>
      </c>
      <c r="E12" s="78"/>
    </row>
    <row r="13" spans="1:4" ht="15" customHeight="1">
      <c r="A13" s="77" t="s">
        <v>23</v>
      </c>
      <c r="B13" s="16"/>
      <c r="C13" s="17" t="s">
        <v>24</v>
      </c>
      <c r="D13" s="16"/>
    </row>
    <row r="14" spans="1:4" ht="15" customHeight="1">
      <c r="A14" s="77" t="s">
        <v>25</v>
      </c>
      <c r="B14" s="16">
        <v>0.49</v>
      </c>
      <c r="C14" s="17" t="s">
        <v>26</v>
      </c>
      <c r="D14" s="16">
        <v>20.28</v>
      </c>
    </row>
    <row r="15" spans="1:4" ht="15" customHeight="1">
      <c r="A15" s="79" t="s">
        <v>7</v>
      </c>
      <c r="B15" s="18" t="s">
        <v>7</v>
      </c>
      <c r="C15" s="17" t="s">
        <v>27</v>
      </c>
      <c r="D15" s="16">
        <v>165.61</v>
      </c>
    </row>
    <row r="16" spans="1:8" ht="15" customHeight="1">
      <c r="A16" s="77" t="s">
        <v>7</v>
      </c>
      <c r="B16" s="18" t="s">
        <v>7</v>
      </c>
      <c r="C16" s="17" t="s">
        <v>28</v>
      </c>
      <c r="D16" s="16">
        <v>10.42</v>
      </c>
      <c r="H16" s="80"/>
    </row>
    <row r="17" spans="1:4" ht="15" customHeight="1">
      <c r="A17" s="77" t="s">
        <v>7</v>
      </c>
      <c r="B17" s="18" t="s">
        <v>7</v>
      </c>
      <c r="C17" s="17" t="s">
        <v>29</v>
      </c>
      <c r="D17" s="16"/>
    </row>
    <row r="18" spans="1:4" ht="15" customHeight="1">
      <c r="A18" s="77" t="s">
        <v>7</v>
      </c>
      <c r="B18" s="18" t="s">
        <v>7</v>
      </c>
      <c r="C18" s="17" t="s">
        <v>30</v>
      </c>
      <c r="D18" s="16">
        <v>474.01</v>
      </c>
    </row>
    <row r="19" spans="1:4" ht="15" customHeight="1">
      <c r="A19" s="77" t="s">
        <v>7</v>
      </c>
      <c r="B19" s="18" t="s">
        <v>7</v>
      </c>
      <c r="C19" s="17" t="s">
        <v>31</v>
      </c>
      <c r="D19" s="16">
        <v>1066.75</v>
      </c>
    </row>
    <row r="20" spans="1:4" ht="15" customHeight="1">
      <c r="A20" s="77" t="s">
        <v>7</v>
      </c>
      <c r="B20" s="18" t="s">
        <v>7</v>
      </c>
      <c r="C20" s="17" t="s">
        <v>32</v>
      </c>
      <c r="D20" s="16"/>
    </row>
    <row r="21" spans="1:4" ht="15" customHeight="1">
      <c r="A21" s="77" t="s">
        <v>7</v>
      </c>
      <c r="B21" s="18" t="s">
        <v>7</v>
      </c>
      <c r="C21" s="17" t="s">
        <v>33</v>
      </c>
      <c r="D21" s="16">
        <v>2</v>
      </c>
    </row>
    <row r="22" spans="1:4" ht="15" customHeight="1">
      <c r="A22" s="77" t="s">
        <v>7</v>
      </c>
      <c r="B22" s="18" t="s">
        <v>7</v>
      </c>
      <c r="C22" s="17" t="s">
        <v>34</v>
      </c>
      <c r="D22" s="16"/>
    </row>
    <row r="23" spans="1:4" ht="15" customHeight="1">
      <c r="A23" s="77" t="s">
        <v>7</v>
      </c>
      <c r="B23" s="18" t="s">
        <v>7</v>
      </c>
      <c r="C23" s="17" t="s">
        <v>35</v>
      </c>
      <c r="D23" s="16"/>
    </row>
    <row r="24" spans="1:4" ht="15" customHeight="1">
      <c r="A24" s="77" t="s">
        <v>7</v>
      </c>
      <c r="B24" s="18" t="s">
        <v>7</v>
      </c>
      <c r="C24" s="17" t="s">
        <v>36</v>
      </c>
      <c r="D24" s="16"/>
    </row>
    <row r="25" spans="1:4" ht="15" customHeight="1">
      <c r="A25" s="77" t="s">
        <v>7</v>
      </c>
      <c r="B25" s="18" t="s">
        <v>7</v>
      </c>
      <c r="C25" s="17" t="s">
        <v>37</v>
      </c>
      <c r="D25" s="16"/>
    </row>
    <row r="26" spans="1:4" ht="15" customHeight="1">
      <c r="A26" s="77" t="s">
        <v>7</v>
      </c>
      <c r="B26" s="18" t="s">
        <v>7</v>
      </c>
      <c r="C26" s="17" t="s">
        <v>38</v>
      </c>
      <c r="D26" s="16">
        <v>13.97</v>
      </c>
    </row>
    <row r="27" spans="1:4" ht="15" customHeight="1">
      <c r="A27" s="77" t="s">
        <v>7</v>
      </c>
      <c r="B27" s="18" t="s">
        <v>7</v>
      </c>
      <c r="C27" s="17" t="s">
        <v>39</v>
      </c>
      <c r="D27" s="16"/>
    </row>
    <row r="28" spans="1:4" ht="15" customHeight="1">
      <c r="A28" s="77" t="s">
        <v>7</v>
      </c>
      <c r="B28" s="18" t="s">
        <v>7</v>
      </c>
      <c r="C28" s="17" t="s">
        <v>40</v>
      </c>
      <c r="D28" s="16"/>
    </row>
    <row r="29" spans="1:4" ht="15" customHeight="1">
      <c r="A29" s="77" t="s">
        <v>7</v>
      </c>
      <c r="B29" s="18" t="s">
        <v>7</v>
      </c>
      <c r="C29" s="17" t="s">
        <v>41</v>
      </c>
      <c r="D29" s="16"/>
    </row>
    <row r="30" spans="1:4" ht="15" customHeight="1">
      <c r="A30" s="77" t="s">
        <v>7</v>
      </c>
      <c r="B30" s="18" t="s">
        <v>7</v>
      </c>
      <c r="C30" s="17" t="s">
        <v>42</v>
      </c>
      <c r="D30" s="16"/>
    </row>
    <row r="31" spans="1:4" ht="15" customHeight="1">
      <c r="A31" s="81" t="s">
        <v>43</v>
      </c>
      <c r="B31" s="16">
        <v>1981.16</v>
      </c>
      <c r="C31" s="82" t="s">
        <v>44</v>
      </c>
      <c r="D31" s="82">
        <v>2016.33</v>
      </c>
    </row>
    <row r="32" spans="1:4" ht="15" customHeight="1">
      <c r="A32" s="77" t="s">
        <v>45</v>
      </c>
      <c r="B32" s="16"/>
      <c r="C32" s="17" t="s">
        <v>46</v>
      </c>
      <c r="D32" s="17" t="s">
        <v>7</v>
      </c>
    </row>
    <row r="33" spans="1:4" ht="15" customHeight="1">
      <c r="A33" s="77" t="s">
        <v>47</v>
      </c>
      <c r="B33" s="16">
        <v>59.18</v>
      </c>
      <c r="C33" s="17" t="s">
        <v>48</v>
      </c>
      <c r="D33" s="17"/>
    </row>
    <row r="34" spans="1:4" ht="15" customHeight="1">
      <c r="A34" s="83" t="s">
        <v>49</v>
      </c>
      <c r="B34" s="84"/>
      <c r="C34" s="85" t="s">
        <v>50</v>
      </c>
      <c r="D34" s="85">
        <v>24.01</v>
      </c>
    </row>
    <row r="35" spans="1:4" ht="15" customHeight="1">
      <c r="A35" s="32"/>
      <c r="B35" s="34"/>
      <c r="C35" s="32" t="s">
        <v>51</v>
      </c>
      <c r="D35" s="32" t="s">
        <v>7</v>
      </c>
    </row>
    <row r="36" spans="1:4" ht="15" customHeight="1">
      <c r="A36" s="46"/>
      <c r="B36" s="34"/>
      <c r="C36" s="86" t="s">
        <v>52</v>
      </c>
      <c r="D36" s="32">
        <v>24.01</v>
      </c>
    </row>
    <row r="37" spans="1:4" ht="15" customHeight="1">
      <c r="A37" s="32" t="s">
        <v>7</v>
      </c>
      <c r="B37" s="35" t="s">
        <v>7</v>
      </c>
      <c r="C37" s="46"/>
      <c r="D37" s="32" t="s">
        <v>7</v>
      </c>
    </row>
    <row r="38" spans="1:4" ht="15" customHeight="1">
      <c r="A38" s="87" t="s">
        <v>53</v>
      </c>
      <c r="B38" s="34">
        <v>2040.34</v>
      </c>
      <c r="C38" s="87" t="s">
        <v>53</v>
      </c>
      <c r="D38" s="87">
        <v>2040.34</v>
      </c>
    </row>
    <row r="39" spans="1:4" ht="15" customHeight="1">
      <c r="A39" s="93"/>
      <c r="B39" s="93" t="s">
        <v>7</v>
      </c>
      <c r="C39" s="88" t="s">
        <v>7</v>
      </c>
      <c r="D39" s="88" t="s">
        <v>7</v>
      </c>
    </row>
  </sheetData>
  <sheetProtection/>
  <mergeCells count="6">
    <mergeCell ref="A39:B39"/>
    <mergeCell ref="A2:D3"/>
    <mergeCell ref="A1:D1"/>
    <mergeCell ref="B5:C5"/>
    <mergeCell ref="A6:B6"/>
    <mergeCell ref="C6:D6"/>
  </mergeCells>
  <printOptions horizontalCentered="1"/>
  <pageMargins left="0.35" right="0.39" top="0.87" bottom="0.98" header="0.51" footer="0.51"/>
  <pageSetup horizontalDpi="600" verticalDpi="600" orientation="portrait" paperSize="9" scale="9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workbookViewId="0" topLeftCell="A1">
      <selection activeCell="K8" sqref="K8"/>
    </sheetView>
  </sheetViews>
  <sheetFormatPr defaultColWidth="9.140625" defaultRowHeight="12.75"/>
  <cols>
    <col min="1" max="1" width="7.8515625" style="52" customWidth="1"/>
    <col min="2" max="3" width="3.140625" style="52" customWidth="1"/>
    <col min="4" max="4" width="37.421875" style="53" customWidth="1"/>
    <col min="5" max="11" width="17.140625" style="11" customWidth="1"/>
    <col min="12" max="12" width="9.7109375" style="11" customWidth="1"/>
    <col min="13" max="16384" width="9.140625" style="11" customWidth="1"/>
  </cols>
  <sheetData>
    <row r="1" spans="1:11" ht="41.25" customHeight="1">
      <c r="A1" s="96" t="s">
        <v>54</v>
      </c>
      <c r="B1" s="96"/>
      <c r="C1" s="96"/>
      <c r="D1" s="97"/>
      <c r="E1" s="94"/>
      <c r="F1" s="94"/>
      <c r="G1" s="94"/>
      <c r="H1" s="94"/>
      <c r="I1" s="94"/>
      <c r="J1" s="94"/>
      <c r="K1" s="94"/>
    </row>
    <row r="2" spans="1:11" ht="14.25">
      <c r="A2" s="54"/>
      <c r="B2" s="54"/>
      <c r="C2" s="54"/>
      <c r="D2" s="55"/>
      <c r="E2" s="12"/>
      <c r="F2" s="12"/>
      <c r="G2" s="12"/>
      <c r="H2" s="12"/>
      <c r="I2" s="12"/>
      <c r="J2" s="12"/>
      <c r="K2" s="63" t="s">
        <v>55</v>
      </c>
    </row>
    <row r="3" spans="1:11" ht="14.25">
      <c r="A3" s="56" t="s">
        <v>3</v>
      </c>
      <c r="B3" s="54"/>
      <c r="C3" s="54"/>
      <c r="D3" s="64"/>
      <c r="E3" s="12"/>
      <c r="F3" s="12"/>
      <c r="G3" s="24" t="s">
        <v>56</v>
      </c>
      <c r="H3" s="12"/>
      <c r="I3" s="12"/>
      <c r="J3" s="12"/>
      <c r="K3" s="63" t="s">
        <v>5</v>
      </c>
    </row>
    <row r="4" spans="1:11" ht="15" customHeight="1">
      <c r="A4" s="91" t="s">
        <v>9</v>
      </c>
      <c r="B4" s="92" t="s">
        <v>7</v>
      </c>
      <c r="C4" s="92" t="s">
        <v>7</v>
      </c>
      <c r="D4" s="98" t="s">
        <v>7</v>
      </c>
      <c r="E4" s="109" t="s">
        <v>43</v>
      </c>
      <c r="F4" s="109" t="s">
        <v>57</v>
      </c>
      <c r="G4" s="109" t="s">
        <v>58</v>
      </c>
      <c r="H4" s="109" t="s">
        <v>59</v>
      </c>
      <c r="I4" s="109" t="s">
        <v>60</v>
      </c>
      <c r="J4" s="109" t="s">
        <v>61</v>
      </c>
      <c r="K4" s="111" t="s">
        <v>62</v>
      </c>
    </row>
    <row r="5" spans="1:11" ht="15" customHeight="1">
      <c r="A5" s="113" t="s">
        <v>63</v>
      </c>
      <c r="B5" s="110" t="s">
        <v>7</v>
      </c>
      <c r="C5" s="110" t="s">
        <v>7</v>
      </c>
      <c r="D5" s="108" t="s">
        <v>64</v>
      </c>
      <c r="E5" s="110" t="s">
        <v>7</v>
      </c>
      <c r="F5" s="110" t="s">
        <v>7</v>
      </c>
      <c r="G5" s="110" t="s">
        <v>7</v>
      </c>
      <c r="H5" s="110" t="s">
        <v>7</v>
      </c>
      <c r="I5" s="110" t="s">
        <v>7</v>
      </c>
      <c r="J5" s="110" t="s">
        <v>7</v>
      </c>
      <c r="K5" s="112" t="s">
        <v>65</v>
      </c>
    </row>
    <row r="6" spans="1:11" ht="15" customHeight="1">
      <c r="A6" s="113" t="s">
        <v>7</v>
      </c>
      <c r="B6" s="110" t="s">
        <v>7</v>
      </c>
      <c r="C6" s="110" t="s">
        <v>7</v>
      </c>
      <c r="D6" s="108" t="s">
        <v>7</v>
      </c>
      <c r="E6" s="110" t="s">
        <v>7</v>
      </c>
      <c r="F6" s="110" t="s">
        <v>7</v>
      </c>
      <c r="G6" s="110" t="s">
        <v>7</v>
      </c>
      <c r="H6" s="110" t="s">
        <v>7</v>
      </c>
      <c r="I6" s="110" t="s">
        <v>7</v>
      </c>
      <c r="J6" s="110" t="s">
        <v>7</v>
      </c>
      <c r="K6" s="112" t="s">
        <v>7</v>
      </c>
    </row>
    <row r="7" spans="1:11" ht="15" customHeight="1">
      <c r="A7" s="113" t="s">
        <v>7</v>
      </c>
      <c r="B7" s="110" t="s">
        <v>7</v>
      </c>
      <c r="C7" s="110" t="s">
        <v>7</v>
      </c>
      <c r="D7" s="108" t="s">
        <v>7</v>
      </c>
      <c r="E7" s="110" t="s">
        <v>7</v>
      </c>
      <c r="F7" s="110" t="s">
        <v>7</v>
      </c>
      <c r="G7" s="110" t="s">
        <v>7</v>
      </c>
      <c r="H7" s="110" t="s">
        <v>7</v>
      </c>
      <c r="I7" s="110" t="s">
        <v>7</v>
      </c>
      <c r="J7" s="110" t="s">
        <v>7</v>
      </c>
      <c r="K7" s="112" t="s">
        <v>7</v>
      </c>
    </row>
    <row r="8" spans="1:11" ht="24" customHeight="1">
      <c r="A8" s="65" t="s">
        <v>66</v>
      </c>
      <c r="B8" s="66" t="s">
        <v>67</v>
      </c>
      <c r="C8" s="66" t="s">
        <v>68</v>
      </c>
      <c r="D8" s="57" t="s">
        <v>69</v>
      </c>
      <c r="E8" s="21">
        <f>E9+E19+E22+E25+E46+E50+E59+E71+E74</f>
        <v>1981.16</v>
      </c>
      <c r="F8" s="21">
        <f>F9+F19+F22+F25+F46+F50+F59+F71+F74</f>
        <v>1980.6699999999998</v>
      </c>
      <c r="G8" s="21"/>
      <c r="H8" s="21"/>
      <c r="I8" s="21"/>
      <c r="J8" s="21"/>
      <c r="K8" s="74">
        <v>0.49</v>
      </c>
    </row>
    <row r="9" spans="1:11" ht="15" customHeight="1">
      <c r="A9" s="99">
        <v>201</v>
      </c>
      <c r="B9" s="100"/>
      <c r="C9" s="101"/>
      <c r="D9" s="59" t="s">
        <v>70</v>
      </c>
      <c r="E9" s="34">
        <v>271.32</v>
      </c>
      <c r="F9" s="34">
        <v>270.83</v>
      </c>
      <c r="G9" s="34"/>
      <c r="H9" s="34"/>
      <c r="I9" s="34"/>
      <c r="J9" s="34"/>
      <c r="K9" s="34">
        <v>0.49</v>
      </c>
    </row>
    <row r="10" spans="1:11" ht="15" customHeight="1">
      <c r="A10" s="99">
        <v>20103</v>
      </c>
      <c r="B10" s="100"/>
      <c r="C10" s="101"/>
      <c r="D10" s="59" t="s">
        <v>71</v>
      </c>
      <c r="E10" s="34">
        <v>246.88</v>
      </c>
      <c r="F10" s="34">
        <v>246.39</v>
      </c>
      <c r="G10" s="34"/>
      <c r="H10" s="34"/>
      <c r="I10" s="34"/>
      <c r="J10" s="34"/>
      <c r="K10" s="34">
        <v>0.49</v>
      </c>
    </row>
    <row r="11" spans="1:11" ht="15" customHeight="1">
      <c r="A11" s="99">
        <v>2010301</v>
      </c>
      <c r="B11" s="100"/>
      <c r="C11" s="101"/>
      <c r="D11" s="59" t="s">
        <v>72</v>
      </c>
      <c r="E11" s="34">
        <f>F11+G11+H11+I11+J11+K11</f>
        <v>180.25</v>
      </c>
      <c r="F11" s="34">
        <v>179.76</v>
      </c>
      <c r="G11" s="34"/>
      <c r="H11" s="34"/>
      <c r="I11" s="34"/>
      <c r="J11" s="34"/>
      <c r="K11" s="34">
        <v>0.49</v>
      </c>
    </row>
    <row r="12" spans="1:11" ht="15" customHeight="1">
      <c r="A12" s="99">
        <v>2010302</v>
      </c>
      <c r="B12" s="100"/>
      <c r="C12" s="101"/>
      <c r="D12" s="59" t="s">
        <v>73</v>
      </c>
      <c r="E12" s="34">
        <f aca="true" t="shared" si="0" ref="E12:E43">F12+G12+H12+I12+J12+K12</f>
        <v>52</v>
      </c>
      <c r="F12" s="34">
        <v>52</v>
      </c>
      <c r="G12" s="34"/>
      <c r="H12" s="34"/>
      <c r="I12" s="34"/>
      <c r="J12" s="34"/>
      <c r="K12" s="34"/>
    </row>
    <row r="13" spans="1:11" ht="15" customHeight="1">
      <c r="A13" s="99">
        <v>2010399</v>
      </c>
      <c r="B13" s="100"/>
      <c r="C13" s="101"/>
      <c r="D13" s="59" t="s">
        <v>74</v>
      </c>
      <c r="E13" s="34">
        <f t="shared" si="0"/>
        <v>14.63</v>
      </c>
      <c r="F13" s="34">
        <v>14.63</v>
      </c>
      <c r="G13" s="34"/>
      <c r="H13" s="34"/>
      <c r="I13" s="34"/>
      <c r="J13" s="34"/>
      <c r="K13" s="34"/>
    </row>
    <row r="14" spans="1:11" ht="15" customHeight="1">
      <c r="A14" s="99">
        <v>20111</v>
      </c>
      <c r="B14" s="100"/>
      <c r="C14" s="101"/>
      <c r="D14" s="59" t="s">
        <v>75</v>
      </c>
      <c r="E14" s="34">
        <f t="shared" si="0"/>
        <v>3</v>
      </c>
      <c r="F14" s="34">
        <v>3</v>
      </c>
      <c r="G14" s="34"/>
      <c r="H14" s="34"/>
      <c r="I14" s="34"/>
      <c r="J14" s="34"/>
      <c r="K14" s="34"/>
    </row>
    <row r="15" spans="1:11" ht="15" customHeight="1">
      <c r="A15" s="99">
        <v>2011102</v>
      </c>
      <c r="B15" s="100"/>
      <c r="C15" s="101"/>
      <c r="D15" s="59" t="s">
        <v>73</v>
      </c>
      <c r="E15" s="34">
        <f t="shared" si="0"/>
        <v>3</v>
      </c>
      <c r="F15" s="34">
        <v>3</v>
      </c>
      <c r="G15" s="34"/>
      <c r="H15" s="34"/>
      <c r="I15" s="34"/>
      <c r="J15" s="34"/>
      <c r="K15" s="34"/>
    </row>
    <row r="16" spans="1:11" ht="15" customHeight="1">
      <c r="A16" s="99">
        <v>20131</v>
      </c>
      <c r="B16" s="100"/>
      <c r="C16" s="101"/>
      <c r="D16" s="59" t="s">
        <v>76</v>
      </c>
      <c r="E16" s="34">
        <f t="shared" si="0"/>
        <v>21.44</v>
      </c>
      <c r="F16" s="34">
        <v>21.44</v>
      </c>
      <c r="G16" s="34"/>
      <c r="H16" s="34"/>
      <c r="I16" s="34"/>
      <c r="J16" s="34"/>
      <c r="K16" s="34"/>
    </row>
    <row r="17" spans="1:11" ht="15" customHeight="1">
      <c r="A17" s="99">
        <v>2013101</v>
      </c>
      <c r="B17" s="100"/>
      <c r="C17" s="101"/>
      <c r="D17" s="59" t="s">
        <v>72</v>
      </c>
      <c r="E17" s="34">
        <f t="shared" si="0"/>
        <v>18.44</v>
      </c>
      <c r="F17" s="34">
        <v>18.44</v>
      </c>
      <c r="G17" s="34"/>
      <c r="H17" s="34"/>
      <c r="I17" s="34"/>
      <c r="J17" s="34"/>
      <c r="K17" s="34"/>
    </row>
    <row r="18" spans="1:11" ht="15" customHeight="1">
      <c r="A18" s="99">
        <v>2013102</v>
      </c>
      <c r="B18" s="100"/>
      <c r="C18" s="101"/>
      <c r="D18" s="59" t="s">
        <v>73</v>
      </c>
      <c r="E18" s="34">
        <f t="shared" si="0"/>
        <v>3</v>
      </c>
      <c r="F18" s="34">
        <v>3</v>
      </c>
      <c r="G18" s="34"/>
      <c r="H18" s="34"/>
      <c r="I18" s="34"/>
      <c r="J18" s="34"/>
      <c r="K18" s="34"/>
    </row>
    <row r="19" spans="1:11" ht="14.25">
      <c r="A19" s="102">
        <v>205</v>
      </c>
      <c r="B19" s="103"/>
      <c r="C19" s="104"/>
      <c r="D19" s="67" t="s">
        <v>77</v>
      </c>
      <c r="E19" s="68">
        <f t="shared" si="0"/>
        <v>1.75</v>
      </c>
      <c r="F19" s="69">
        <v>1.75</v>
      </c>
      <c r="G19" s="70"/>
      <c r="H19" s="70"/>
      <c r="I19" s="70"/>
      <c r="J19" s="70"/>
      <c r="K19" s="70"/>
    </row>
    <row r="20" spans="1:11" ht="14.25">
      <c r="A20" s="105">
        <v>20508</v>
      </c>
      <c r="B20" s="106"/>
      <c r="C20" s="107"/>
      <c r="D20" s="71" t="s">
        <v>78</v>
      </c>
      <c r="E20" s="68">
        <f t="shared" si="0"/>
        <v>1.75</v>
      </c>
      <c r="F20" s="72">
        <v>1.75</v>
      </c>
      <c r="G20" s="41"/>
      <c r="H20" s="41"/>
      <c r="I20" s="41"/>
      <c r="J20" s="41"/>
      <c r="K20" s="41"/>
    </row>
    <row r="21" spans="1:11" ht="14.25">
      <c r="A21" s="105">
        <v>2050803</v>
      </c>
      <c r="B21" s="106"/>
      <c r="C21" s="107"/>
      <c r="D21" s="71" t="s">
        <v>79</v>
      </c>
      <c r="E21" s="68">
        <f t="shared" si="0"/>
        <v>1.75</v>
      </c>
      <c r="F21" s="72">
        <v>1.75</v>
      </c>
      <c r="G21" s="41"/>
      <c r="H21" s="41"/>
      <c r="I21" s="41"/>
      <c r="J21" s="41"/>
      <c r="K21" s="41"/>
    </row>
    <row r="22" spans="1:11" ht="14.25">
      <c r="A22" s="105">
        <v>207</v>
      </c>
      <c r="B22" s="106"/>
      <c r="C22" s="107"/>
      <c r="D22" s="71" t="s">
        <v>80</v>
      </c>
      <c r="E22" s="68">
        <f t="shared" si="0"/>
        <v>17.53</v>
      </c>
      <c r="F22" s="72">
        <v>17.53</v>
      </c>
      <c r="G22" s="41"/>
      <c r="H22" s="41"/>
      <c r="I22" s="41"/>
      <c r="J22" s="41"/>
      <c r="K22" s="41"/>
    </row>
    <row r="23" spans="1:11" ht="14.25">
      <c r="A23" s="105">
        <v>20701</v>
      </c>
      <c r="B23" s="106"/>
      <c r="C23" s="107"/>
      <c r="D23" s="71" t="s">
        <v>81</v>
      </c>
      <c r="E23" s="68">
        <f t="shared" si="0"/>
        <v>17.53</v>
      </c>
      <c r="F23" s="72">
        <v>17.53</v>
      </c>
      <c r="G23" s="41"/>
      <c r="H23" s="41"/>
      <c r="I23" s="41"/>
      <c r="J23" s="41"/>
      <c r="K23" s="41"/>
    </row>
    <row r="24" spans="1:11" ht="14.25">
      <c r="A24" s="105">
        <v>2070199</v>
      </c>
      <c r="B24" s="106"/>
      <c r="C24" s="107"/>
      <c r="D24" s="71" t="s">
        <v>82</v>
      </c>
      <c r="E24" s="68">
        <f t="shared" si="0"/>
        <v>17.53</v>
      </c>
      <c r="F24" s="72">
        <v>17.53</v>
      </c>
      <c r="G24" s="41"/>
      <c r="H24" s="41"/>
      <c r="I24" s="41"/>
      <c r="J24" s="41"/>
      <c r="K24" s="41"/>
    </row>
    <row r="25" spans="1:11" ht="14.25">
      <c r="A25" s="105">
        <v>208</v>
      </c>
      <c r="B25" s="106"/>
      <c r="C25" s="107"/>
      <c r="D25" s="73" t="s">
        <v>83</v>
      </c>
      <c r="E25" s="68">
        <f t="shared" si="0"/>
        <v>162.8</v>
      </c>
      <c r="F25" s="72">
        <v>162.8</v>
      </c>
      <c r="G25" s="41"/>
      <c r="H25" s="41"/>
      <c r="I25" s="41"/>
      <c r="J25" s="41"/>
      <c r="K25" s="41"/>
    </row>
    <row r="26" spans="1:11" ht="14.25">
      <c r="A26" s="105">
        <v>20801</v>
      </c>
      <c r="B26" s="106"/>
      <c r="C26" s="107"/>
      <c r="D26" s="71" t="s">
        <v>84</v>
      </c>
      <c r="E26" s="68">
        <f t="shared" si="0"/>
        <v>17.84</v>
      </c>
      <c r="F26" s="72">
        <v>17.84</v>
      </c>
      <c r="G26" s="41"/>
      <c r="H26" s="41"/>
      <c r="I26" s="41"/>
      <c r="J26" s="41"/>
      <c r="K26" s="41"/>
    </row>
    <row r="27" spans="1:11" ht="27.75">
      <c r="A27" s="105">
        <v>2080199</v>
      </c>
      <c r="B27" s="106"/>
      <c r="C27" s="107"/>
      <c r="D27" s="71" t="s">
        <v>85</v>
      </c>
      <c r="E27" s="68">
        <f t="shared" si="0"/>
        <v>17.84</v>
      </c>
      <c r="F27" s="72">
        <v>17.84</v>
      </c>
      <c r="G27" s="41"/>
      <c r="H27" s="41"/>
      <c r="I27" s="41"/>
      <c r="J27" s="41"/>
      <c r="K27" s="41"/>
    </row>
    <row r="28" spans="1:11" ht="14.25">
      <c r="A28" s="105">
        <v>20805</v>
      </c>
      <c r="B28" s="106"/>
      <c r="C28" s="107"/>
      <c r="D28" s="71" t="s">
        <v>86</v>
      </c>
      <c r="E28" s="68">
        <f t="shared" si="0"/>
        <v>40.94</v>
      </c>
      <c r="F28" s="72">
        <v>40.94</v>
      </c>
      <c r="G28" s="41"/>
      <c r="H28" s="41"/>
      <c r="I28" s="41"/>
      <c r="J28" s="41"/>
      <c r="K28" s="41"/>
    </row>
    <row r="29" spans="1:11" ht="14.25">
      <c r="A29" s="105">
        <v>2080501</v>
      </c>
      <c r="B29" s="106"/>
      <c r="C29" s="107"/>
      <c r="D29" s="71" t="s">
        <v>87</v>
      </c>
      <c r="E29" s="68">
        <f t="shared" si="0"/>
        <v>40.94</v>
      </c>
      <c r="F29" s="72">
        <v>40.94</v>
      </c>
      <c r="G29" s="41"/>
      <c r="H29" s="41"/>
      <c r="I29" s="41"/>
      <c r="J29" s="41"/>
      <c r="K29" s="41"/>
    </row>
    <row r="30" spans="1:11" ht="14.25">
      <c r="A30" s="105">
        <v>20808</v>
      </c>
      <c r="B30" s="106"/>
      <c r="C30" s="107"/>
      <c r="D30" s="71" t="s">
        <v>88</v>
      </c>
      <c r="E30" s="68">
        <f t="shared" si="0"/>
        <v>81.16</v>
      </c>
      <c r="F30" s="72">
        <v>81.16</v>
      </c>
      <c r="G30" s="41"/>
      <c r="H30" s="41"/>
      <c r="I30" s="41"/>
      <c r="J30" s="41"/>
      <c r="K30" s="41"/>
    </row>
    <row r="31" spans="1:11" ht="14.25">
      <c r="A31" s="105">
        <v>2080801</v>
      </c>
      <c r="B31" s="106"/>
      <c r="C31" s="107"/>
      <c r="D31" s="71" t="s">
        <v>89</v>
      </c>
      <c r="E31" s="68">
        <f t="shared" si="0"/>
        <v>15.75</v>
      </c>
      <c r="F31" s="72">
        <v>15.75</v>
      </c>
      <c r="G31" s="41"/>
      <c r="H31" s="41"/>
      <c r="I31" s="41"/>
      <c r="J31" s="41"/>
      <c r="K31" s="41"/>
    </row>
    <row r="32" spans="1:11" ht="14.25">
      <c r="A32" s="105">
        <v>2080802</v>
      </c>
      <c r="B32" s="106"/>
      <c r="C32" s="107"/>
      <c r="D32" s="71" t="s">
        <v>90</v>
      </c>
      <c r="E32" s="68">
        <f t="shared" si="0"/>
        <v>0.91</v>
      </c>
      <c r="F32" s="72">
        <v>0.91</v>
      </c>
      <c r="G32" s="41"/>
      <c r="H32" s="41"/>
      <c r="I32" s="41"/>
      <c r="J32" s="41"/>
      <c r="K32" s="41"/>
    </row>
    <row r="33" spans="1:11" ht="14.25">
      <c r="A33" s="105">
        <v>2080803</v>
      </c>
      <c r="B33" s="106"/>
      <c r="C33" s="107"/>
      <c r="D33" s="71" t="s">
        <v>91</v>
      </c>
      <c r="E33" s="68">
        <f t="shared" si="0"/>
        <v>29.95</v>
      </c>
      <c r="F33" s="72">
        <v>29.95</v>
      </c>
      <c r="G33" s="41"/>
      <c r="H33" s="41"/>
      <c r="I33" s="41"/>
      <c r="J33" s="41"/>
      <c r="K33" s="41"/>
    </row>
    <row r="34" spans="1:11" ht="14.25">
      <c r="A34" s="105">
        <v>2080805</v>
      </c>
      <c r="B34" s="106"/>
      <c r="C34" s="107"/>
      <c r="D34" s="71" t="s">
        <v>92</v>
      </c>
      <c r="E34" s="68">
        <f t="shared" si="0"/>
        <v>18.11</v>
      </c>
      <c r="F34" s="72">
        <v>18.11</v>
      </c>
      <c r="G34" s="41"/>
      <c r="H34" s="41"/>
      <c r="I34" s="41"/>
      <c r="J34" s="41"/>
      <c r="K34" s="41"/>
    </row>
    <row r="35" spans="1:11" ht="14.25">
      <c r="A35" s="105">
        <v>2080806</v>
      </c>
      <c r="B35" s="106"/>
      <c r="C35" s="107"/>
      <c r="D35" s="71" t="s">
        <v>93</v>
      </c>
      <c r="E35" s="68">
        <f t="shared" si="0"/>
        <v>16.44</v>
      </c>
      <c r="F35" s="72">
        <v>16.44</v>
      </c>
      <c r="G35" s="41"/>
      <c r="H35" s="41"/>
      <c r="I35" s="41"/>
      <c r="J35" s="41"/>
      <c r="K35" s="41"/>
    </row>
    <row r="36" spans="1:11" ht="14.25">
      <c r="A36" s="105">
        <v>20810</v>
      </c>
      <c r="B36" s="106"/>
      <c r="C36" s="107"/>
      <c r="D36" s="71" t="s">
        <v>94</v>
      </c>
      <c r="E36" s="68">
        <f t="shared" si="0"/>
        <v>0.81</v>
      </c>
      <c r="F36" s="72">
        <v>0.81</v>
      </c>
      <c r="G36" s="41"/>
      <c r="H36" s="41"/>
      <c r="I36" s="41"/>
      <c r="J36" s="41"/>
      <c r="K36" s="41"/>
    </row>
    <row r="37" spans="1:11" ht="14.25">
      <c r="A37" s="105">
        <v>2081001</v>
      </c>
      <c r="B37" s="106"/>
      <c r="C37" s="107"/>
      <c r="D37" s="71" t="s">
        <v>95</v>
      </c>
      <c r="E37" s="68">
        <f t="shared" si="0"/>
        <v>0.81</v>
      </c>
      <c r="F37" s="72">
        <v>0.81</v>
      </c>
      <c r="G37" s="41"/>
      <c r="H37" s="41"/>
      <c r="I37" s="41"/>
      <c r="J37" s="41"/>
      <c r="K37" s="41"/>
    </row>
    <row r="38" spans="1:11" ht="14.25">
      <c r="A38" s="105">
        <v>20815</v>
      </c>
      <c r="B38" s="106"/>
      <c r="C38" s="107"/>
      <c r="D38" s="71" t="s">
        <v>96</v>
      </c>
      <c r="E38" s="68">
        <f t="shared" si="0"/>
        <v>9.5</v>
      </c>
      <c r="F38" s="72">
        <v>9.5</v>
      </c>
      <c r="G38" s="41"/>
      <c r="H38" s="41"/>
      <c r="I38" s="41"/>
      <c r="J38" s="41"/>
      <c r="K38" s="41"/>
    </row>
    <row r="39" spans="1:11" ht="14.25">
      <c r="A39" s="105">
        <v>2081501</v>
      </c>
      <c r="B39" s="106"/>
      <c r="C39" s="107"/>
      <c r="D39" s="71" t="s">
        <v>97</v>
      </c>
      <c r="E39" s="68">
        <f t="shared" si="0"/>
        <v>9.5</v>
      </c>
      <c r="F39" s="72">
        <v>9.5</v>
      </c>
      <c r="G39" s="41"/>
      <c r="H39" s="41"/>
      <c r="I39" s="41"/>
      <c r="J39" s="41"/>
      <c r="K39" s="41"/>
    </row>
    <row r="40" spans="1:11" ht="14.25">
      <c r="A40" s="105">
        <v>20821</v>
      </c>
      <c r="B40" s="106"/>
      <c r="C40" s="107"/>
      <c r="D40" s="71" t="s">
        <v>98</v>
      </c>
      <c r="E40" s="68">
        <f t="shared" si="0"/>
        <v>5.08</v>
      </c>
      <c r="F40" s="72">
        <v>5.08</v>
      </c>
      <c r="G40" s="41"/>
      <c r="H40" s="41"/>
      <c r="I40" s="41"/>
      <c r="J40" s="41"/>
      <c r="K40" s="41"/>
    </row>
    <row r="41" spans="1:11" ht="14.25">
      <c r="A41" s="105">
        <v>2082102</v>
      </c>
      <c r="B41" s="106"/>
      <c r="C41" s="107"/>
      <c r="D41" s="71" t="s">
        <v>99</v>
      </c>
      <c r="E41" s="68">
        <f t="shared" si="0"/>
        <v>5.08</v>
      </c>
      <c r="F41" s="72">
        <v>5.08</v>
      </c>
      <c r="G41" s="41"/>
      <c r="H41" s="41"/>
      <c r="I41" s="41"/>
      <c r="J41" s="41"/>
      <c r="K41" s="41"/>
    </row>
    <row r="42" spans="1:11" ht="14.25">
      <c r="A42" s="105">
        <v>20825</v>
      </c>
      <c r="B42" s="106"/>
      <c r="C42" s="107"/>
      <c r="D42" s="71" t="s">
        <v>100</v>
      </c>
      <c r="E42" s="68">
        <f t="shared" si="0"/>
        <v>3.96</v>
      </c>
      <c r="F42" s="72">
        <v>3.96</v>
      </c>
      <c r="G42" s="41"/>
      <c r="H42" s="41"/>
      <c r="I42" s="41"/>
      <c r="J42" s="41"/>
      <c r="K42" s="41"/>
    </row>
    <row r="43" spans="1:11" ht="14.25">
      <c r="A43" s="105">
        <v>2082502</v>
      </c>
      <c r="B43" s="106"/>
      <c r="C43" s="107"/>
      <c r="D43" s="71" t="s">
        <v>101</v>
      </c>
      <c r="E43" s="68">
        <f t="shared" si="0"/>
        <v>3.96</v>
      </c>
      <c r="F43" s="72">
        <v>3.96</v>
      </c>
      <c r="G43" s="41"/>
      <c r="H43" s="41"/>
      <c r="I43" s="41"/>
      <c r="J43" s="41"/>
      <c r="K43" s="41"/>
    </row>
    <row r="44" spans="1:11" ht="14.25">
      <c r="A44" s="105">
        <v>20899</v>
      </c>
      <c r="B44" s="106"/>
      <c r="C44" s="107"/>
      <c r="D44" s="71" t="s">
        <v>102</v>
      </c>
      <c r="E44" s="68">
        <f aca="true" t="shared" si="1" ref="E44:E76">F44+G44+H44+I44+J44+K44</f>
        <v>3.51</v>
      </c>
      <c r="F44" s="72">
        <v>3.51</v>
      </c>
      <c r="G44" s="41"/>
      <c r="H44" s="41"/>
      <c r="I44" s="41"/>
      <c r="J44" s="41"/>
      <c r="K44" s="41"/>
    </row>
    <row r="45" spans="1:11" ht="14.25">
      <c r="A45" s="105">
        <v>2089901</v>
      </c>
      <c r="B45" s="106"/>
      <c r="C45" s="107"/>
      <c r="D45" s="71" t="s">
        <v>103</v>
      </c>
      <c r="E45" s="68">
        <f t="shared" si="1"/>
        <v>3.51</v>
      </c>
      <c r="F45" s="72">
        <v>3.51</v>
      </c>
      <c r="G45" s="41"/>
      <c r="H45" s="41"/>
      <c r="I45" s="41"/>
      <c r="J45" s="41"/>
      <c r="K45" s="41"/>
    </row>
    <row r="46" spans="1:11" ht="14.25">
      <c r="A46" s="105">
        <v>210</v>
      </c>
      <c r="B46" s="106"/>
      <c r="C46" s="107"/>
      <c r="D46" s="71" t="s">
        <v>104</v>
      </c>
      <c r="E46" s="68">
        <f t="shared" si="1"/>
        <v>10.42</v>
      </c>
      <c r="F46" s="72">
        <v>10.42</v>
      </c>
      <c r="G46" s="41"/>
      <c r="H46" s="41"/>
      <c r="I46" s="41"/>
      <c r="J46" s="41"/>
      <c r="K46" s="41"/>
    </row>
    <row r="47" spans="1:11" ht="14.25">
      <c r="A47" s="105">
        <v>21005</v>
      </c>
      <c r="B47" s="106"/>
      <c r="C47" s="107"/>
      <c r="D47" s="71" t="s">
        <v>105</v>
      </c>
      <c r="E47" s="68">
        <f t="shared" si="1"/>
        <v>10.42</v>
      </c>
      <c r="F47" s="72">
        <v>10.42</v>
      </c>
      <c r="G47" s="41"/>
      <c r="H47" s="41"/>
      <c r="I47" s="41"/>
      <c r="J47" s="41"/>
      <c r="K47" s="41"/>
    </row>
    <row r="48" spans="1:11" ht="14.25">
      <c r="A48" s="105">
        <v>2100501</v>
      </c>
      <c r="B48" s="106"/>
      <c r="C48" s="107"/>
      <c r="D48" s="71" t="s">
        <v>106</v>
      </c>
      <c r="E48" s="68">
        <f t="shared" si="1"/>
        <v>10.22</v>
      </c>
      <c r="F48" s="72">
        <v>10.22</v>
      </c>
      <c r="G48" s="41"/>
      <c r="H48" s="41"/>
      <c r="I48" s="41"/>
      <c r="J48" s="41"/>
      <c r="K48" s="41"/>
    </row>
    <row r="49" spans="1:11" ht="14.25">
      <c r="A49" s="105">
        <v>2100503</v>
      </c>
      <c r="B49" s="106"/>
      <c r="C49" s="107"/>
      <c r="D49" s="71" t="s">
        <v>107</v>
      </c>
      <c r="E49" s="68">
        <f t="shared" si="1"/>
        <v>0.2</v>
      </c>
      <c r="F49" s="72">
        <v>0.2</v>
      </c>
      <c r="G49" s="41"/>
      <c r="H49" s="41"/>
      <c r="I49" s="41"/>
      <c r="J49" s="41"/>
      <c r="K49" s="41"/>
    </row>
    <row r="50" spans="1:11" ht="14.25">
      <c r="A50" s="105">
        <v>212</v>
      </c>
      <c r="B50" s="106"/>
      <c r="C50" s="107"/>
      <c r="D50" s="71" t="s">
        <v>108</v>
      </c>
      <c r="E50" s="68">
        <f t="shared" si="1"/>
        <v>477.46</v>
      </c>
      <c r="F50" s="72">
        <v>477.46</v>
      </c>
      <c r="G50" s="41"/>
      <c r="H50" s="41"/>
      <c r="I50" s="41"/>
      <c r="J50" s="41"/>
      <c r="K50" s="41"/>
    </row>
    <row r="51" spans="1:11" ht="14.25">
      <c r="A51" s="105">
        <v>21201</v>
      </c>
      <c r="B51" s="106"/>
      <c r="C51" s="107"/>
      <c r="D51" s="71" t="s">
        <v>109</v>
      </c>
      <c r="E51" s="68">
        <f t="shared" si="1"/>
        <v>15.46</v>
      </c>
      <c r="F51" s="72">
        <v>15.46</v>
      </c>
      <c r="G51" s="41"/>
      <c r="H51" s="41"/>
      <c r="I51" s="41"/>
      <c r="J51" s="41"/>
      <c r="K51" s="41"/>
    </row>
    <row r="52" spans="1:11" ht="14.25">
      <c r="A52" s="105">
        <v>2120199</v>
      </c>
      <c r="B52" s="106"/>
      <c r="C52" s="107"/>
      <c r="D52" s="71" t="s">
        <v>110</v>
      </c>
      <c r="E52" s="68">
        <f t="shared" si="1"/>
        <v>15.46</v>
      </c>
      <c r="F52" s="72">
        <v>15.46</v>
      </c>
      <c r="G52" s="41"/>
      <c r="H52" s="41"/>
      <c r="I52" s="41"/>
      <c r="J52" s="41"/>
      <c r="K52" s="41"/>
    </row>
    <row r="53" spans="1:11" ht="14.25">
      <c r="A53" s="105">
        <v>21205</v>
      </c>
      <c r="B53" s="106"/>
      <c r="C53" s="107"/>
      <c r="D53" s="71" t="s">
        <v>111</v>
      </c>
      <c r="E53" s="68">
        <f t="shared" si="1"/>
        <v>10</v>
      </c>
      <c r="F53" s="72">
        <v>10</v>
      </c>
      <c r="G53" s="41"/>
      <c r="H53" s="41"/>
      <c r="I53" s="41"/>
      <c r="J53" s="41"/>
      <c r="K53" s="41"/>
    </row>
    <row r="54" spans="1:11" ht="14.25">
      <c r="A54" s="105">
        <v>2120501</v>
      </c>
      <c r="B54" s="106"/>
      <c r="C54" s="107"/>
      <c r="D54" s="71" t="s">
        <v>112</v>
      </c>
      <c r="E54" s="68">
        <f t="shared" si="1"/>
        <v>10</v>
      </c>
      <c r="F54" s="72">
        <v>10</v>
      </c>
      <c r="G54" s="41"/>
      <c r="H54" s="41"/>
      <c r="I54" s="41"/>
      <c r="J54" s="41"/>
      <c r="K54" s="41"/>
    </row>
    <row r="55" spans="1:11" ht="27.75">
      <c r="A55" s="105">
        <v>21208</v>
      </c>
      <c r="B55" s="106"/>
      <c r="C55" s="107"/>
      <c r="D55" s="71" t="s">
        <v>113</v>
      </c>
      <c r="E55" s="68">
        <f t="shared" si="1"/>
        <v>431</v>
      </c>
      <c r="F55" s="72">
        <v>431</v>
      </c>
      <c r="G55" s="41"/>
      <c r="H55" s="41"/>
      <c r="I55" s="41"/>
      <c r="J55" s="41"/>
      <c r="K55" s="41"/>
    </row>
    <row r="56" spans="1:11" ht="27.75">
      <c r="A56" s="105">
        <v>2120899</v>
      </c>
      <c r="B56" s="106"/>
      <c r="C56" s="107"/>
      <c r="D56" s="71" t="s">
        <v>114</v>
      </c>
      <c r="E56" s="68">
        <f t="shared" si="1"/>
        <v>431</v>
      </c>
      <c r="F56" s="72">
        <v>431</v>
      </c>
      <c r="G56" s="41"/>
      <c r="H56" s="41"/>
      <c r="I56" s="41"/>
      <c r="J56" s="41"/>
      <c r="K56" s="41"/>
    </row>
    <row r="57" spans="1:11" ht="14.25">
      <c r="A57" s="105">
        <v>21299</v>
      </c>
      <c r="B57" s="106"/>
      <c r="C57" s="107"/>
      <c r="D57" s="71" t="s">
        <v>115</v>
      </c>
      <c r="E57" s="68">
        <f t="shared" si="1"/>
        <v>21</v>
      </c>
      <c r="F57" s="72">
        <v>21</v>
      </c>
      <c r="G57" s="41"/>
      <c r="H57" s="41"/>
      <c r="I57" s="41"/>
      <c r="J57" s="41"/>
      <c r="K57" s="41"/>
    </row>
    <row r="58" spans="1:11" ht="14.25">
      <c r="A58" s="105">
        <v>2129999</v>
      </c>
      <c r="B58" s="106"/>
      <c r="C58" s="107"/>
      <c r="D58" s="71" t="s">
        <v>116</v>
      </c>
      <c r="E58" s="68">
        <f t="shared" si="1"/>
        <v>21</v>
      </c>
      <c r="F58" s="72">
        <v>21</v>
      </c>
      <c r="G58" s="41"/>
      <c r="H58" s="41"/>
      <c r="I58" s="41"/>
      <c r="J58" s="41"/>
      <c r="K58" s="41"/>
    </row>
    <row r="59" spans="1:11" ht="14.25">
      <c r="A59" s="105">
        <v>213</v>
      </c>
      <c r="B59" s="106"/>
      <c r="C59" s="107"/>
      <c r="D59" s="71" t="s">
        <v>117</v>
      </c>
      <c r="E59" s="68">
        <f t="shared" si="1"/>
        <v>1023.91</v>
      </c>
      <c r="F59" s="72">
        <v>1023.91</v>
      </c>
      <c r="G59" s="41"/>
      <c r="H59" s="41"/>
      <c r="I59" s="41"/>
      <c r="J59" s="41"/>
      <c r="K59" s="41"/>
    </row>
    <row r="60" spans="1:11" ht="14.25">
      <c r="A60" s="105">
        <v>21301</v>
      </c>
      <c r="B60" s="106"/>
      <c r="C60" s="107"/>
      <c r="D60" s="71" t="s">
        <v>118</v>
      </c>
      <c r="E60" s="68">
        <f t="shared" si="1"/>
        <v>779.44</v>
      </c>
      <c r="F60" s="72">
        <v>779.44</v>
      </c>
      <c r="G60" s="41"/>
      <c r="H60" s="41"/>
      <c r="I60" s="41"/>
      <c r="J60" s="41"/>
      <c r="K60" s="41"/>
    </row>
    <row r="61" spans="1:11" ht="14.25">
      <c r="A61" s="105">
        <v>2130104</v>
      </c>
      <c r="B61" s="106"/>
      <c r="C61" s="107"/>
      <c r="D61" s="71" t="s">
        <v>119</v>
      </c>
      <c r="E61" s="68">
        <f t="shared" si="1"/>
        <v>43.92</v>
      </c>
      <c r="F61" s="72">
        <v>43.92</v>
      </c>
      <c r="G61" s="41"/>
      <c r="H61" s="41"/>
      <c r="I61" s="41"/>
      <c r="J61" s="41"/>
      <c r="K61" s="41"/>
    </row>
    <row r="62" spans="1:11" ht="14.25">
      <c r="A62" s="105">
        <v>2130142</v>
      </c>
      <c r="B62" s="106"/>
      <c r="C62" s="107"/>
      <c r="D62" s="71" t="s">
        <v>120</v>
      </c>
      <c r="E62" s="68">
        <f t="shared" si="1"/>
        <v>300</v>
      </c>
      <c r="F62" s="72">
        <v>300</v>
      </c>
      <c r="G62" s="41"/>
      <c r="H62" s="41"/>
      <c r="I62" s="41"/>
      <c r="J62" s="41"/>
      <c r="K62" s="41"/>
    </row>
    <row r="63" spans="1:11" ht="14.25">
      <c r="A63" s="105">
        <v>2130152</v>
      </c>
      <c r="B63" s="106"/>
      <c r="C63" s="107"/>
      <c r="D63" s="71" t="s">
        <v>121</v>
      </c>
      <c r="E63" s="68">
        <f t="shared" si="1"/>
        <v>19.06</v>
      </c>
      <c r="F63" s="72">
        <v>19.06</v>
      </c>
      <c r="G63" s="41"/>
      <c r="H63" s="41"/>
      <c r="I63" s="41"/>
      <c r="J63" s="41"/>
      <c r="K63" s="41"/>
    </row>
    <row r="64" spans="1:11" ht="14.25">
      <c r="A64" s="105">
        <v>2130199</v>
      </c>
      <c r="B64" s="106"/>
      <c r="C64" s="107"/>
      <c r="D64" s="71" t="s">
        <v>122</v>
      </c>
      <c r="E64" s="68">
        <f t="shared" si="1"/>
        <v>416.46</v>
      </c>
      <c r="F64" s="72">
        <v>416.46</v>
      </c>
      <c r="G64" s="41"/>
      <c r="H64" s="41"/>
      <c r="I64" s="41"/>
      <c r="J64" s="41"/>
      <c r="K64" s="41"/>
    </row>
    <row r="65" spans="1:11" ht="14.25">
      <c r="A65" s="105">
        <v>21302</v>
      </c>
      <c r="B65" s="106"/>
      <c r="C65" s="107"/>
      <c r="D65" s="71" t="s">
        <v>123</v>
      </c>
      <c r="E65" s="68">
        <f t="shared" si="1"/>
        <v>7.68</v>
      </c>
      <c r="F65" s="72">
        <v>7.68</v>
      </c>
      <c r="G65" s="41"/>
      <c r="H65" s="41"/>
      <c r="I65" s="41"/>
      <c r="J65" s="41"/>
      <c r="K65" s="41"/>
    </row>
    <row r="66" spans="1:11" ht="14.25">
      <c r="A66" s="105">
        <v>2130299</v>
      </c>
      <c r="B66" s="106"/>
      <c r="C66" s="107"/>
      <c r="D66" s="71" t="s">
        <v>124</v>
      </c>
      <c r="E66" s="68">
        <f t="shared" si="1"/>
        <v>7.68</v>
      </c>
      <c r="F66" s="72">
        <v>7.68</v>
      </c>
      <c r="G66" s="41"/>
      <c r="H66" s="41"/>
      <c r="I66" s="41"/>
      <c r="J66" s="41"/>
      <c r="K66" s="41"/>
    </row>
    <row r="67" spans="1:11" ht="14.25">
      <c r="A67" s="105">
        <v>21307</v>
      </c>
      <c r="B67" s="106"/>
      <c r="C67" s="107"/>
      <c r="D67" s="71" t="s">
        <v>125</v>
      </c>
      <c r="E67" s="68">
        <f t="shared" si="1"/>
        <v>236.79</v>
      </c>
      <c r="F67" s="72">
        <v>236.79</v>
      </c>
      <c r="G67" s="41"/>
      <c r="H67" s="41"/>
      <c r="I67" s="41"/>
      <c r="J67" s="41"/>
      <c r="K67" s="41"/>
    </row>
    <row r="68" spans="1:11" ht="14.25">
      <c r="A68" s="105">
        <v>2130701</v>
      </c>
      <c r="B68" s="106"/>
      <c r="C68" s="107"/>
      <c r="D68" s="71" t="s">
        <v>126</v>
      </c>
      <c r="E68" s="68">
        <f t="shared" si="1"/>
        <v>60</v>
      </c>
      <c r="F68" s="72">
        <v>60</v>
      </c>
      <c r="G68" s="41"/>
      <c r="H68" s="41"/>
      <c r="I68" s="41"/>
      <c r="J68" s="41"/>
      <c r="K68" s="41"/>
    </row>
    <row r="69" spans="1:11" ht="14.25">
      <c r="A69" s="105">
        <v>2130705</v>
      </c>
      <c r="B69" s="106"/>
      <c r="C69" s="107"/>
      <c r="D69" s="71" t="s">
        <v>127</v>
      </c>
      <c r="E69" s="68">
        <f t="shared" si="1"/>
        <v>174.79</v>
      </c>
      <c r="F69" s="72">
        <v>174.79</v>
      </c>
      <c r="G69" s="41"/>
      <c r="H69" s="41"/>
      <c r="I69" s="41"/>
      <c r="J69" s="41"/>
      <c r="K69" s="41"/>
    </row>
    <row r="70" spans="1:11" ht="14.25">
      <c r="A70" s="105">
        <v>2130799</v>
      </c>
      <c r="B70" s="106"/>
      <c r="C70" s="107"/>
      <c r="D70" s="71" t="s">
        <v>128</v>
      </c>
      <c r="E70" s="68">
        <f t="shared" si="1"/>
        <v>2</v>
      </c>
      <c r="F70" s="72">
        <v>2</v>
      </c>
      <c r="G70" s="41"/>
      <c r="H70" s="41"/>
      <c r="I70" s="41"/>
      <c r="J70" s="41"/>
      <c r="K70" s="41"/>
    </row>
    <row r="71" spans="1:11" ht="14.25">
      <c r="A71" s="105">
        <v>215</v>
      </c>
      <c r="B71" s="106"/>
      <c r="C71" s="107"/>
      <c r="D71" s="71" t="s">
        <v>129</v>
      </c>
      <c r="E71" s="68">
        <f t="shared" si="1"/>
        <v>2</v>
      </c>
      <c r="F71" s="72">
        <v>2</v>
      </c>
      <c r="G71" s="41"/>
      <c r="H71" s="41"/>
      <c r="I71" s="41"/>
      <c r="J71" s="41"/>
      <c r="K71" s="41"/>
    </row>
    <row r="72" spans="1:11" ht="14.25">
      <c r="A72" s="105">
        <v>21506</v>
      </c>
      <c r="B72" s="106"/>
      <c r="C72" s="107"/>
      <c r="D72" s="71" t="s">
        <v>130</v>
      </c>
      <c r="E72" s="68">
        <f t="shared" si="1"/>
        <v>2</v>
      </c>
      <c r="F72" s="72">
        <v>2</v>
      </c>
      <c r="G72" s="41"/>
      <c r="H72" s="41"/>
      <c r="I72" s="41"/>
      <c r="J72" s="41"/>
      <c r="K72" s="41"/>
    </row>
    <row r="73" spans="1:11" ht="14.25">
      <c r="A73" s="105">
        <v>2150699</v>
      </c>
      <c r="B73" s="106"/>
      <c r="C73" s="107"/>
      <c r="D73" s="71" t="s">
        <v>131</v>
      </c>
      <c r="E73" s="68">
        <f t="shared" si="1"/>
        <v>2</v>
      </c>
      <c r="F73" s="72">
        <v>2</v>
      </c>
      <c r="G73" s="41"/>
      <c r="H73" s="41"/>
      <c r="I73" s="41"/>
      <c r="J73" s="41"/>
      <c r="K73" s="41"/>
    </row>
    <row r="74" spans="1:11" ht="14.25">
      <c r="A74" s="105">
        <v>221</v>
      </c>
      <c r="B74" s="106"/>
      <c r="C74" s="107"/>
      <c r="D74" s="71" t="s">
        <v>132</v>
      </c>
      <c r="E74" s="68">
        <f t="shared" si="1"/>
        <v>13.97</v>
      </c>
      <c r="F74" s="72">
        <v>13.97</v>
      </c>
      <c r="G74" s="41"/>
      <c r="H74" s="41"/>
      <c r="I74" s="41"/>
      <c r="J74" s="41"/>
      <c r="K74" s="41"/>
    </row>
    <row r="75" spans="1:11" ht="14.25">
      <c r="A75" s="105">
        <v>22102</v>
      </c>
      <c r="B75" s="106"/>
      <c r="C75" s="107"/>
      <c r="D75" s="71" t="s">
        <v>133</v>
      </c>
      <c r="E75" s="68">
        <f t="shared" si="1"/>
        <v>13.97</v>
      </c>
      <c r="F75" s="72">
        <v>13.97</v>
      </c>
      <c r="G75" s="41"/>
      <c r="H75" s="41"/>
      <c r="I75" s="41"/>
      <c r="J75" s="41"/>
      <c r="K75" s="41"/>
    </row>
    <row r="76" spans="1:11" ht="14.25">
      <c r="A76" s="105">
        <v>2210201</v>
      </c>
      <c r="B76" s="106"/>
      <c r="C76" s="107"/>
      <c r="D76" s="71" t="s">
        <v>134</v>
      </c>
      <c r="E76" s="68">
        <f t="shared" si="1"/>
        <v>13.97</v>
      </c>
      <c r="F76" s="72">
        <v>13.97</v>
      </c>
      <c r="G76" s="41"/>
      <c r="H76" s="41"/>
      <c r="I76" s="41"/>
      <c r="J76" s="41"/>
      <c r="K76" s="41"/>
    </row>
  </sheetData>
  <sheetProtection/>
  <mergeCells count="79">
    <mergeCell ref="A75:C75"/>
    <mergeCell ref="A76:C76"/>
    <mergeCell ref="D5:D7"/>
    <mergeCell ref="E4:E7"/>
    <mergeCell ref="A5:C7"/>
    <mergeCell ref="A71:C71"/>
    <mergeCell ref="A72:C72"/>
    <mergeCell ref="A73:C73"/>
    <mergeCell ref="A74:C74"/>
    <mergeCell ref="A67:C67"/>
    <mergeCell ref="A68:C68"/>
    <mergeCell ref="A69:C69"/>
    <mergeCell ref="A70:C70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54:C54"/>
    <mergeCell ref="A47:C47"/>
    <mergeCell ref="A48:C48"/>
    <mergeCell ref="A49:C49"/>
    <mergeCell ref="A50:C50"/>
    <mergeCell ref="A43:C43"/>
    <mergeCell ref="A44:C44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1:K1"/>
    <mergeCell ref="A4:D4"/>
    <mergeCell ref="A9:C9"/>
    <mergeCell ref="A10:C10"/>
    <mergeCell ref="F4:F7"/>
    <mergeCell ref="G4:G7"/>
    <mergeCell ref="H4:H7"/>
    <mergeCell ref="I4:I7"/>
    <mergeCell ref="J4:J7"/>
    <mergeCell ref="K4:K7"/>
  </mergeCells>
  <printOptions horizontalCentered="1"/>
  <pageMargins left="0.16" right="0.16" top="0.98" bottom="0.98" header="0.51" footer="0.51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11">
      <selection activeCell="D23" sqref="D23"/>
    </sheetView>
  </sheetViews>
  <sheetFormatPr defaultColWidth="9.140625" defaultRowHeight="12.75"/>
  <cols>
    <col min="1" max="2" width="3.140625" style="52" customWidth="1"/>
    <col min="3" max="3" width="4.00390625" style="52" customWidth="1"/>
    <col min="4" max="4" width="37.421875" style="53" customWidth="1"/>
    <col min="5" max="10" width="17.140625" style="11" customWidth="1"/>
    <col min="11" max="11" width="9.7109375" style="11" customWidth="1"/>
    <col min="12" max="16384" width="9.140625" style="11" customWidth="1"/>
  </cols>
  <sheetData>
    <row r="1" spans="1:10" ht="27">
      <c r="A1" s="96" t="s">
        <v>135</v>
      </c>
      <c r="B1" s="96"/>
      <c r="C1" s="96"/>
      <c r="D1" s="97"/>
      <c r="E1" s="94"/>
      <c r="F1" s="94"/>
      <c r="G1" s="94"/>
      <c r="H1" s="94"/>
      <c r="I1" s="94"/>
      <c r="J1" s="94"/>
    </row>
    <row r="2" spans="1:10" ht="14.25">
      <c r="A2" s="54"/>
      <c r="B2" s="54"/>
      <c r="C2" s="54"/>
      <c r="D2" s="55"/>
      <c r="E2" s="12"/>
      <c r="F2" s="12"/>
      <c r="G2" s="12"/>
      <c r="H2" s="12"/>
      <c r="I2" s="12"/>
      <c r="J2" s="63" t="s">
        <v>136</v>
      </c>
    </row>
    <row r="3" spans="1:10" ht="18" customHeight="1">
      <c r="A3" s="56" t="s">
        <v>3</v>
      </c>
      <c r="B3" s="54"/>
      <c r="C3" s="54"/>
      <c r="D3" s="55"/>
      <c r="E3" s="12"/>
      <c r="F3" s="24" t="s">
        <v>56</v>
      </c>
      <c r="G3" s="12"/>
      <c r="H3" s="12"/>
      <c r="I3" s="12"/>
      <c r="J3" s="63" t="s">
        <v>5</v>
      </c>
    </row>
    <row r="4" spans="1:10" ht="15" customHeight="1">
      <c r="A4" s="91" t="s">
        <v>9</v>
      </c>
      <c r="B4" s="92" t="s">
        <v>7</v>
      </c>
      <c r="C4" s="92" t="s">
        <v>7</v>
      </c>
      <c r="D4" s="98" t="s">
        <v>7</v>
      </c>
      <c r="E4" s="109" t="s">
        <v>44</v>
      </c>
      <c r="F4" s="109" t="s">
        <v>137</v>
      </c>
      <c r="G4" s="109" t="s">
        <v>138</v>
      </c>
      <c r="H4" s="109" t="s">
        <v>139</v>
      </c>
      <c r="I4" s="109" t="s">
        <v>140</v>
      </c>
      <c r="J4" s="111" t="s">
        <v>141</v>
      </c>
    </row>
    <row r="5" spans="1:10" ht="15" customHeight="1">
      <c r="A5" s="113" t="s">
        <v>63</v>
      </c>
      <c r="B5" s="110" t="s">
        <v>7</v>
      </c>
      <c r="C5" s="110" t="s">
        <v>7</v>
      </c>
      <c r="D5" s="108" t="s">
        <v>64</v>
      </c>
      <c r="E5" s="110" t="s">
        <v>7</v>
      </c>
      <c r="F5" s="110" t="s">
        <v>7</v>
      </c>
      <c r="G5" s="110" t="s">
        <v>7</v>
      </c>
      <c r="H5" s="110" t="s">
        <v>7</v>
      </c>
      <c r="I5" s="110" t="s">
        <v>7</v>
      </c>
      <c r="J5" s="112" t="s">
        <v>7</v>
      </c>
    </row>
    <row r="6" spans="1:10" ht="15" customHeight="1">
      <c r="A6" s="113" t="s">
        <v>7</v>
      </c>
      <c r="B6" s="110" t="s">
        <v>7</v>
      </c>
      <c r="C6" s="110" t="s">
        <v>7</v>
      </c>
      <c r="D6" s="108" t="s">
        <v>7</v>
      </c>
      <c r="E6" s="110" t="s">
        <v>7</v>
      </c>
      <c r="F6" s="110" t="s">
        <v>7</v>
      </c>
      <c r="G6" s="110" t="s">
        <v>7</v>
      </c>
      <c r="H6" s="110" t="s">
        <v>7</v>
      </c>
      <c r="I6" s="110" t="s">
        <v>7</v>
      </c>
      <c r="J6" s="112" t="s">
        <v>7</v>
      </c>
    </row>
    <row r="7" spans="1:10" ht="15" customHeight="1">
      <c r="A7" s="117" t="s">
        <v>7</v>
      </c>
      <c r="B7" s="115" t="s">
        <v>7</v>
      </c>
      <c r="C7" s="115" t="s">
        <v>7</v>
      </c>
      <c r="D7" s="114" t="s">
        <v>7</v>
      </c>
      <c r="E7" s="115" t="s">
        <v>7</v>
      </c>
      <c r="F7" s="115" t="s">
        <v>7</v>
      </c>
      <c r="G7" s="115" t="s">
        <v>7</v>
      </c>
      <c r="H7" s="115" t="s">
        <v>7</v>
      </c>
      <c r="I7" s="115" t="s">
        <v>7</v>
      </c>
      <c r="J7" s="116" t="s">
        <v>7</v>
      </c>
    </row>
    <row r="8" spans="1:10" ht="24.75" customHeight="1">
      <c r="A8" s="39" t="s">
        <v>66</v>
      </c>
      <c r="B8" s="39" t="s">
        <v>67</v>
      </c>
      <c r="C8" s="39" t="s">
        <v>68</v>
      </c>
      <c r="D8" s="58" t="s">
        <v>69</v>
      </c>
      <c r="E8" s="34">
        <f>E9+E19+E22+E25+E46+E50+E59+E71+E74</f>
        <v>2016.33</v>
      </c>
      <c r="F8" s="34">
        <f>F9+F19+F22+F25+F46+F50+F59+F71+F74</f>
        <v>543.34</v>
      </c>
      <c r="G8" s="34">
        <f>G9+G19+G22+G25+G46+G50+G59+G71+G74</f>
        <v>1472.99</v>
      </c>
      <c r="H8" s="34"/>
      <c r="I8" s="34"/>
      <c r="J8" s="34"/>
    </row>
    <row r="9" spans="1:10" ht="15" customHeight="1">
      <c r="A9" s="99">
        <v>201</v>
      </c>
      <c r="B9" s="100"/>
      <c r="C9" s="101"/>
      <c r="D9" s="59" t="s">
        <v>70</v>
      </c>
      <c r="E9" s="34">
        <f>F9+G9+H9+I9+J9</f>
        <v>261.53999999999996</v>
      </c>
      <c r="F9" s="34">
        <v>213.32</v>
      </c>
      <c r="G9" s="34">
        <v>48.22</v>
      </c>
      <c r="H9" s="34"/>
      <c r="I9" s="34"/>
      <c r="J9" s="34"/>
    </row>
    <row r="10" spans="1:10" ht="15" customHeight="1">
      <c r="A10" s="99">
        <v>20103</v>
      </c>
      <c r="B10" s="100"/>
      <c r="C10" s="101"/>
      <c r="D10" s="59" t="s">
        <v>71</v>
      </c>
      <c r="E10" s="34">
        <f aca="true" t="shared" si="0" ref="E10:E41">F10+G10+H10+I10+J10</f>
        <v>237.1</v>
      </c>
      <c r="F10" s="34">
        <v>194.88</v>
      </c>
      <c r="G10" s="34">
        <v>42.22</v>
      </c>
      <c r="H10" s="34"/>
      <c r="I10" s="34"/>
      <c r="J10" s="34"/>
    </row>
    <row r="11" spans="1:10" ht="15" customHeight="1">
      <c r="A11" s="99">
        <v>2010301</v>
      </c>
      <c r="B11" s="100"/>
      <c r="C11" s="101"/>
      <c r="D11" s="59" t="s">
        <v>72</v>
      </c>
      <c r="E11" s="34">
        <f t="shared" si="0"/>
        <v>180.25</v>
      </c>
      <c r="F11" s="34">
        <v>180.25</v>
      </c>
      <c r="G11" s="34"/>
      <c r="H11" s="34"/>
      <c r="I11" s="34"/>
      <c r="J11" s="34"/>
    </row>
    <row r="12" spans="1:10" ht="15" customHeight="1">
      <c r="A12" s="99">
        <v>2010302</v>
      </c>
      <c r="B12" s="100"/>
      <c r="C12" s="101"/>
      <c r="D12" s="59" t="s">
        <v>73</v>
      </c>
      <c r="E12" s="34">
        <f t="shared" si="0"/>
        <v>42.22</v>
      </c>
      <c r="F12" s="34"/>
      <c r="G12" s="34">
        <v>42.22</v>
      </c>
      <c r="H12" s="34"/>
      <c r="I12" s="34"/>
      <c r="J12" s="34"/>
    </row>
    <row r="13" spans="1:10" ht="15" customHeight="1">
      <c r="A13" s="99">
        <v>2010399</v>
      </c>
      <c r="B13" s="100"/>
      <c r="C13" s="101"/>
      <c r="D13" s="59" t="s">
        <v>74</v>
      </c>
      <c r="E13" s="34">
        <f t="shared" si="0"/>
        <v>14.63</v>
      </c>
      <c r="F13" s="34">
        <v>14.63</v>
      </c>
      <c r="G13" s="34"/>
      <c r="H13" s="34"/>
      <c r="I13" s="34"/>
      <c r="J13" s="34"/>
    </row>
    <row r="14" spans="1:10" ht="15" customHeight="1">
      <c r="A14" s="99">
        <v>20111</v>
      </c>
      <c r="B14" s="100"/>
      <c r="C14" s="101"/>
      <c r="D14" s="59" t="s">
        <v>75</v>
      </c>
      <c r="E14" s="34">
        <f t="shared" si="0"/>
        <v>3</v>
      </c>
      <c r="F14" s="34"/>
      <c r="G14" s="34">
        <v>3</v>
      </c>
      <c r="H14" s="34"/>
      <c r="I14" s="34"/>
      <c r="J14" s="34"/>
    </row>
    <row r="15" spans="1:10" ht="15" customHeight="1">
      <c r="A15" s="99">
        <v>2011102</v>
      </c>
      <c r="B15" s="100"/>
      <c r="C15" s="101"/>
      <c r="D15" s="59" t="s">
        <v>73</v>
      </c>
      <c r="E15" s="34">
        <f t="shared" si="0"/>
        <v>3</v>
      </c>
      <c r="F15" s="34"/>
      <c r="G15" s="34">
        <v>3</v>
      </c>
      <c r="H15" s="34"/>
      <c r="I15" s="34"/>
      <c r="J15" s="34"/>
    </row>
    <row r="16" spans="1:10" ht="15" customHeight="1">
      <c r="A16" s="99">
        <v>20131</v>
      </c>
      <c r="B16" s="100"/>
      <c r="C16" s="101"/>
      <c r="D16" s="59" t="s">
        <v>76</v>
      </c>
      <c r="E16" s="34">
        <f t="shared" si="0"/>
        <v>21.44</v>
      </c>
      <c r="F16" s="34">
        <v>18.44</v>
      </c>
      <c r="G16" s="34">
        <v>3</v>
      </c>
      <c r="H16" s="34"/>
      <c r="I16" s="34"/>
      <c r="J16" s="34"/>
    </row>
    <row r="17" spans="1:10" ht="15" customHeight="1">
      <c r="A17" s="99">
        <v>2013101</v>
      </c>
      <c r="B17" s="100"/>
      <c r="C17" s="101"/>
      <c r="D17" s="59" t="s">
        <v>72</v>
      </c>
      <c r="E17" s="34">
        <f t="shared" si="0"/>
        <v>18.44</v>
      </c>
      <c r="F17" s="34">
        <v>18.44</v>
      </c>
      <c r="G17" s="34"/>
      <c r="H17" s="34"/>
      <c r="I17" s="34"/>
      <c r="J17" s="34"/>
    </row>
    <row r="18" spans="1:10" ht="15" customHeight="1">
      <c r="A18" s="99">
        <v>2013102</v>
      </c>
      <c r="B18" s="100"/>
      <c r="C18" s="101"/>
      <c r="D18" s="59" t="s">
        <v>73</v>
      </c>
      <c r="E18" s="34">
        <f t="shared" si="0"/>
        <v>3</v>
      </c>
      <c r="F18" s="34"/>
      <c r="G18" s="34">
        <v>3</v>
      </c>
      <c r="H18" s="34"/>
      <c r="I18" s="34"/>
      <c r="J18" s="34"/>
    </row>
    <row r="19" spans="1:10" ht="15" customHeight="1">
      <c r="A19" s="99">
        <v>205</v>
      </c>
      <c r="B19" s="100"/>
      <c r="C19" s="101"/>
      <c r="D19" s="59" t="s">
        <v>77</v>
      </c>
      <c r="E19" s="34">
        <f t="shared" si="0"/>
        <v>1.75</v>
      </c>
      <c r="F19" s="34">
        <v>1.75</v>
      </c>
      <c r="G19" s="34"/>
      <c r="H19" s="34"/>
      <c r="I19" s="34"/>
      <c r="J19" s="34"/>
    </row>
    <row r="20" spans="1:10" ht="15" customHeight="1">
      <c r="A20" s="99">
        <v>20508</v>
      </c>
      <c r="B20" s="100"/>
      <c r="C20" s="101"/>
      <c r="D20" s="59" t="s">
        <v>78</v>
      </c>
      <c r="E20" s="34">
        <f t="shared" si="0"/>
        <v>1.75</v>
      </c>
      <c r="F20" s="34">
        <v>1.75</v>
      </c>
      <c r="G20" s="34"/>
      <c r="H20" s="34"/>
      <c r="I20" s="34"/>
      <c r="J20" s="34"/>
    </row>
    <row r="21" spans="1:10" ht="15" customHeight="1">
      <c r="A21" s="99">
        <v>2050803</v>
      </c>
      <c r="B21" s="100"/>
      <c r="C21" s="101"/>
      <c r="D21" s="58" t="s">
        <v>79</v>
      </c>
      <c r="E21" s="34">
        <f t="shared" si="0"/>
        <v>1.75</v>
      </c>
      <c r="F21" s="34">
        <v>1.75</v>
      </c>
      <c r="G21" s="34"/>
      <c r="H21" s="34"/>
      <c r="I21" s="34"/>
      <c r="J21" s="34"/>
    </row>
    <row r="22" spans="1:10" ht="14.25">
      <c r="A22" s="99">
        <v>207</v>
      </c>
      <c r="B22" s="100"/>
      <c r="C22" s="101"/>
      <c r="D22" s="60" t="s">
        <v>80</v>
      </c>
      <c r="E22" s="34">
        <f t="shared" si="0"/>
        <v>20.28</v>
      </c>
      <c r="F22" s="61">
        <v>20.28</v>
      </c>
      <c r="G22" s="41"/>
      <c r="H22" s="22"/>
      <c r="I22" s="22"/>
      <c r="J22" s="22"/>
    </row>
    <row r="23" spans="1:10" ht="14.25">
      <c r="A23" s="99">
        <v>20701</v>
      </c>
      <c r="B23" s="100"/>
      <c r="C23" s="101"/>
      <c r="D23" s="60" t="s">
        <v>81</v>
      </c>
      <c r="E23" s="34">
        <f t="shared" si="0"/>
        <v>20.28</v>
      </c>
      <c r="F23" s="61">
        <v>20.28</v>
      </c>
      <c r="G23" s="41"/>
      <c r="H23" s="22"/>
      <c r="I23" s="22"/>
      <c r="J23" s="22"/>
    </row>
    <row r="24" spans="1:10" ht="14.25">
      <c r="A24" s="99">
        <v>2070199</v>
      </c>
      <c r="B24" s="100"/>
      <c r="C24" s="101"/>
      <c r="D24" s="62" t="s">
        <v>142</v>
      </c>
      <c r="E24" s="34">
        <f t="shared" si="0"/>
        <v>20.28</v>
      </c>
      <c r="F24" s="61">
        <v>20.28</v>
      </c>
      <c r="G24" s="41"/>
      <c r="H24" s="22"/>
      <c r="I24" s="22"/>
      <c r="J24" s="22"/>
    </row>
    <row r="25" spans="1:10" ht="14.25">
      <c r="A25" s="99">
        <v>208</v>
      </c>
      <c r="B25" s="100"/>
      <c r="C25" s="101"/>
      <c r="D25" s="60" t="s">
        <v>83</v>
      </c>
      <c r="E25" s="34">
        <f t="shared" si="0"/>
        <v>165.61</v>
      </c>
      <c r="F25" s="61">
        <v>64.9</v>
      </c>
      <c r="G25" s="61">
        <v>100.71</v>
      </c>
      <c r="H25" s="22"/>
      <c r="I25" s="22"/>
      <c r="J25" s="22"/>
    </row>
    <row r="26" spans="1:10" ht="14.25">
      <c r="A26" s="99">
        <v>20801</v>
      </c>
      <c r="B26" s="100"/>
      <c r="C26" s="101"/>
      <c r="D26" s="60" t="s">
        <v>84</v>
      </c>
      <c r="E26" s="34">
        <f t="shared" si="0"/>
        <v>20.65</v>
      </c>
      <c r="F26" s="61">
        <v>20.65</v>
      </c>
      <c r="G26" s="41"/>
      <c r="H26" s="22"/>
      <c r="I26" s="22"/>
      <c r="J26" s="22"/>
    </row>
    <row r="27" spans="1:10" ht="28.5">
      <c r="A27" s="99">
        <v>2080199</v>
      </c>
      <c r="B27" s="100"/>
      <c r="C27" s="101"/>
      <c r="D27" s="62" t="s">
        <v>143</v>
      </c>
      <c r="E27" s="34">
        <f t="shared" si="0"/>
        <v>20.65</v>
      </c>
      <c r="F27" s="61">
        <v>20.65</v>
      </c>
      <c r="G27" s="41"/>
      <c r="H27" s="22"/>
      <c r="I27" s="22"/>
      <c r="J27" s="22"/>
    </row>
    <row r="28" spans="1:10" ht="14.25">
      <c r="A28" s="99">
        <v>20805</v>
      </c>
      <c r="B28" s="100"/>
      <c r="C28" s="101"/>
      <c r="D28" s="60" t="s">
        <v>86</v>
      </c>
      <c r="E28" s="34">
        <f t="shared" si="0"/>
        <v>40.94</v>
      </c>
      <c r="F28" s="61">
        <v>40.94</v>
      </c>
      <c r="G28" s="41"/>
      <c r="H28" s="22"/>
      <c r="I28" s="22"/>
      <c r="J28" s="22"/>
    </row>
    <row r="29" spans="1:10" ht="14.25">
      <c r="A29" s="99">
        <v>2080501</v>
      </c>
      <c r="B29" s="100"/>
      <c r="C29" s="101"/>
      <c r="D29" s="62" t="s">
        <v>144</v>
      </c>
      <c r="E29" s="34">
        <f t="shared" si="0"/>
        <v>40.94</v>
      </c>
      <c r="F29" s="61">
        <v>40.94</v>
      </c>
      <c r="G29" s="41"/>
      <c r="H29" s="22"/>
      <c r="I29" s="22"/>
      <c r="J29" s="22"/>
    </row>
    <row r="30" spans="1:10" ht="14.25">
      <c r="A30" s="99">
        <v>20808</v>
      </c>
      <c r="B30" s="100"/>
      <c r="C30" s="101"/>
      <c r="D30" s="60" t="s">
        <v>88</v>
      </c>
      <c r="E30" s="34">
        <f t="shared" si="0"/>
        <v>81.16</v>
      </c>
      <c r="F30" s="41"/>
      <c r="G30" s="61">
        <v>81.16</v>
      </c>
      <c r="H30" s="22"/>
      <c r="I30" s="22"/>
      <c r="J30" s="22"/>
    </row>
    <row r="31" spans="1:10" ht="14.25">
      <c r="A31" s="99">
        <v>2080801</v>
      </c>
      <c r="B31" s="100"/>
      <c r="C31" s="101"/>
      <c r="D31" s="62" t="s">
        <v>145</v>
      </c>
      <c r="E31" s="34">
        <f t="shared" si="0"/>
        <v>15.75</v>
      </c>
      <c r="F31" s="41"/>
      <c r="G31" s="61">
        <v>15.75</v>
      </c>
      <c r="H31" s="22"/>
      <c r="I31" s="22"/>
      <c r="J31" s="22"/>
    </row>
    <row r="32" spans="1:10" ht="14.25">
      <c r="A32" s="99">
        <v>2080802</v>
      </c>
      <c r="B32" s="100"/>
      <c r="C32" s="101"/>
      <c r="D32" s="62" t="s">
        <v>146</v>
      </c>
      <c r="E32" s="34">
        <f t="shared" si="0"/>
        <v>0.91</v>
      </c>
      <c r="F32" s="41"/>
      <c r="G32" s="61">
        <v>0.91</v>
      </c>
      <c r="H32" s="22"/>
      <c r="I32" s="22"/>
      <c r="J32" s="22"/>
    </row>
    <row r="33" spans="1:10" ht="14.25">
      <c r="A33" s="99">
        <v>2080803</v>
      </c>
      <c r="B33" s="100"/>
      <c r="C33" s="101"/>
      <c r="D33" s="62" t="s">
        <v>147</v>
      </c>
      <c r="E33" s="34">
        <f t="shared" si="0"/>
        <v>29.95</v>
      </c>
      <c r="F33" s="41"/>
      <c r="G33" s="61">
        <v>29.95</v>
      </c>
      <c r="H33" s="22"/>
      <c r="I33" s="22"/>
      <c r="J33" s="22"/>
    </row>
    <row r="34" spans="1:10" ht="14.25">
      <c r="A34" s="99">
        <v>2080805</v>
      </c>
      <c r="B34" s="100"/>
      <c r="C34" s="101"/>
      <c r="D34" s="62" t="s">
        <v>148</v>
      </c>
      <c r="E34" s="34">
        <f t="shared" si="0"/>
        <v>18.11</v>
      </c>
      <c r="F34" s="41"/>
      <c r="G34" s="61">
        <v>18.11</v>
      </c>
      <c r="H34" s="22"/>
      <c r="I34" s="22"/>
      <c r="J34" s="22"/>
    </row>
    <row r="35" spans="1:10" ht="14.25">
      <c r="A35" s="99">
        <v>2080806</v>
      </c>
      <c r="B35" s="100"/>
      <c r="C35" s="101"/>
      <c r="D35" s="62" t="s">
        <v>149</v>
      </c>
      <c r="E35" s="34">
        <f t="shared" si="0"/>
        <v>16.44</v>
      </c>
      <c r="F35" s="41"/>
      <c r="G35" s="61">
        <v>16.44</v>
      </c>
      <c r="H35" s="22"/>
      <c r="I35" s="22"/>
      <c r="J35" s="22"/>
    </row>
    <row r="36" spans="1:10" ht="14.25">
      <c r="A36" s="99">
        <v>20810</v>
      </c>
      <c r="B36" s="100"/>
      <c r="C36" s="101"/>
      <c r="D36" s="60" t="s">
        <v>94</v>
      </c>
      <c r="E36" s="34">
        <f t="shared" si="0"/>
        <v>0.81</v>
      </c>
      <c r="F36" s="41"/>
      <c r="G36" s="61">
        <v>0.81</v>
      </c>
      <c r="H36" s="22"/>
      <c r="I36" s="22"/>
      <c r="J36" s="22"/>
    </row>
    <row r="37" spans="1:10" ht="14.25">
      <c r="A37" s="99">
        <v>2081001</v>
      </c>
      <c r="B37" s="100"/>
      <c r="C37" s="101"/>
      <c r="D37" s="62" t="s">
        <v>150</v>
      </c>
      <c r="E37" s="34">
        <f t="shared" si="0"/>
        <v>0.81</v>
      </c>
      <c r="F37" s="41"/>
      <c r="G37" s="61">
        <v>0.81</v>
      </c>
      <c r="H37" s="22"/>
      <c r="I37" s="22"/>
      <c r="J37" s="22"/>
    </row>
    <row r="38" spans="1:10" ht="14.25">
      <c r="A38" s="99">
        <v>20815</v>
      </c>
      <c r="B38" s="100"/>
      <c r="C38" s="101"/>
      <c r="D38" s="60" t="s">
        <v>96</v>
      </c>
      <c r="E38" s="34">
        <f t="shared" si="0"/>
        <v>9.5</v>
      </c>
      <c r="F38" s="41"/>
      <c r="G38" s="61">
        <v>9.5</v>
      </c>
      <c r="H38" s="22"/>
      <c r="I38" s="22"/>
      <c r="J38" s="22"/>
    </row>
    <row r="39" spans="1:10" ht="14.25">
      <c r="A39" s="99">
        <v>2081501</v>
      </c>
      <c r="B39" s="100"/>
      <c r="C39" s="101"/>
      <c r="D39" s="62" t="s">
        <v>151</v>
      </c>
      <c r="E39" s="34">
        <f t="shared" si="0"/>
        <v>9.5</v>
      </c>
      <c r="F39" s="41"/>
      <c r="G39" s="61">
        <v>9.5</v>
      </c>
      <c r="H39" s="22"/>
      <c r="I39" s="22"/>
      <c r="J39" s="22"/>
    </row>
    <row r="40" spans="1:10" ht="14.25">
      <c r="A40" s="99">
        <v>20821</v>
      </c>
      <c r="B40" s="100"/>
      <c r="C40" s="101"/>
      <c r="D40" s="60" t="s">
        <v>98</v>
      </c>
      <c r="E40" s="34">
        <f t="shared" si="0"/>
        <v>5.08</v>
      </c>
      <c r="F40" s="41"/>
      <c r="G40" s="61">
        <v>5.08</v>
      </c>
      <c r="H40" s="22"/>
      <c r="I40" s="22"/>
      <c r="J40" s="22"/>
    </row>
    <row r="41" spans="1:10" ht="14.25">
      <c r="A41" s="99">
        <v>2082102</v>
      </c>
      <c r="B41" s="100"/>
      <c r="C41" s="101"/>
      <c r="D41" s="62" t="s">
        <v>152</v>
      </c>
      <c r="E41" s="34">
        <f t="shared" si="0"/>
        <v>5.08</v>
      </c>
      <c r="F41" s="41"/>
      <c r="G41" s="61">
        <v>5.08</v>
      </c>
      <c r="H41" s="22"/>
      <c r="I41" s="22"/>
      <c r="J41" s="22"/>
    </row>
    <row r="42" spans="1:10" ht="14.25">
      <c r="A42" s="99">
        <v>20825</v>
      </c>
      <c r="B42" s="100"/>
      <c r="C42" s="101"/>
      <c r="D42" s="60" t="s">
        <v>100</v>
      </c>
      <c r="E42" s="34">
        <f aca="true" t="shared" si="1" ref="E42:E76">F42+G42+H42+I42+J42</f>
        <v>3.96</v>
      </c>
      <c r="F42" s="41"/>
      <c r="G42" s="61">
        <v>3.96</v>
      </c>
      <c r="H42" s="22"/>
      <c r="I42" s="22"/>
      <c r="J42" s="22"/>
    </row>
    <row r="43" spans="1:10" ht="14.25">
      <c r="A43" s="99">
        <v>2082502</v>
      </c>
      <c r="B43" s="100"/>
      <c r="C43" s="101"/>
      <c r="D43" s="62" t="s">
        <v>153</v>
      </c>
      <c r="E43" s="34">
        <f t="shared" si="1"/>
        <v>3.96</v>
      </c>
      <c r="F43" s="41"/>
      <c r="G43" s="61">
        <v>3.96</v>
      </c>
      <c r="H43" s="22"/>
      <c r="I43" s="22"/>
      <c r="J43" s="22"/>
    </row>
    <row r="44" spans="1:10" ht="14.25">
      <c r="A44" s="99">
        <v>20899</v>
      </c>
      <c r="B44" s="100"/>
      <c r="C44" s="101"/>
      <c r="D44" s="60" t="s">
        <v>102</v>
      </c>
      <c r="E44" s="34">
        <f t="shared" si="1"/>
        <v>3.5100000000000002</v>
      </c>
      <c r="F44" s="61">
        <v>3.31</v>
      </c>
      <c r="G44" s="61">
        <v>0.2</v>
      </c>
      <c r="H44" s="22"/>
      <c r="I44" s="22"/>
      <c r="J44" s="22"/>
    </row>
    <row r="45" spans="1:10" ht="14.25">
      <c r="A45" s="99">
        <v>2089901</v>
      </c>
      <c r="B45" s="100"/>
      <c r="C45" s="101"/>
      <c r="D45" s="62" t="s">
        <v>154</v>
      </c>
      <c r="E45" s="34">
        <f t="shared" si="1"/>
        <v>3.5100000000000002</v>
      </c>
      <c r="F45" s="61">
        <v>3.31</v>
      </c>
      <c r="G45" s="61">
        <v>0.2</v>
      </c>
      <c r="H45" s="22"/>
      <c r="I45" s="22"/>
      <c r="J45" s="22"/>
    </row>
    <row r="46" spans="1:10" ht="14.25">
      <c r="A46" s="99">
        <v>210</v>
      </c>
      <c r="B46" s="100"/>
      <c r="C46" s="101"/>
      <c r="D46" s="60" t="s">
        <v>104</v>
      </c>
      <c r="E46" s="34">
        <f t="shared" si="1"/>
        <v>10.42</v>
      </c>
      <c r="F46" s="61">
        <v>10.42</v>
      </c>
      <c r="G46" s="41"/>
      <c r="H46" s="22"/>
      <c r="I46" s="22"/>
      <c r="J46" s="22"/>
    </row>
    <row r="47" spans="1:10" ht="14.25">
      <c r="A47" s="99">
        <v>21005</v>
      </c>
      <c r="B47" s="100"/>
      <c r="C47" s="101"/>
      <c r="D47" s="60" t="s">
        <v>105</v>
      </c>
      <c r="E47" s="34">
        <f t="shared" si="1"/>
        <v>10.42</v>
      </c>
      <c r="F47" s="61">
        <v>10.42</v>
      </c>
      <c r="G47" s="41"/>
      <c r="H47" s="22"/>
      <c r="I47" s="22"/>
      <c r="J47" s="22"/>
    </row>
    <row r="48" spans="1:10" ht="14.25">
      <c r="A48" s="99">
        <v>2100501</v>
      </c>
      <c r="B48" s="100"/>
      <c r="C48" s="101"/>
      <c r="D48" s="62" t="s">
        <v>155</v>
      </c>
      <c r="E48" s="34">
        <f t="shared" si="1"/>
        <v>10.22</v>
      </c>
      <c r="F48" s="61">
        <v>10.22</v>
      </c>
      <c r="G48" s="41"/>
      <c r="H48" s="22"/>
      <c r="I48" s="22"/>
      <c r="J48" s="22"/>
    </row>
    <row r="49" spans="1:10" ht="14.25">
      <c r="A49" s="99">
        <v>2100503</v>
      </c>
      <c r="B49" s="100"/>
      <c r="C49" s="101"/>
      <c r="D49" s="62" t="s">
        <v>156</v>
      </c>
      <c r="E49" s="34">
        <f t="shared" si="1"/>
        <v>0.2</v>
      </c>
      <c r="F49" s="61">
        <v>0.2</v>
      </c>
      <c r="G49" s="41"/>
      <c r="H49" s="22"/>
      <c r="I49" s="22"/>
      <c r="J49" s="22"/>
    </row>
    <row r="50" spans="1:10" ht="14.25">
      <c r="A50" s="99">
        <v>212</v>
      </c>
      <c r="B50" s="100"/>
      <c r="C50" s="101"/>
      <c r="D50" s="60" t="s">
        <v>108</v>
      </c>
      <c r="E50" s="34">
        <f t="shared" si="1"/>
        <v>474.01</v>
      </c>
      <c r="F50" s="61">
        <v>13.46</v>
      </c>
      <c r="G50" s="61">
        <v>460.55</v>
      </c>
      <c r="H50" s="22"/>
      <c r="I50" s="22"/>
      <c r="J50" s="22"/>
    </row>
    <row r="51" spans="1:10" ht="14.25">
      <c r="A51" s="99">
        <v>21201</v>
      </c>
      <c r="B51" s="100"/>
      <c r="C51" s="101"/>
      <c r="D51" s="60" t="s">
        <v>109</v>
      </c>
      <c r="E51" s="34">
        <f t="shared" si="1"/>
        <v>15.46</v>
      </c>
      <c r="F51" s="61">
        <v>13.46</v>
      </c>
      <c r="G51" s="61">
        <v>2</v>
      </c>
      <c r="H51" s="22"/>
      <c r="I51" s="22"/>
      <c r="J51" s="22"/>
    </row>
    <row r="52" spans="1:10" ht="14.25">
      <c r="A52" s="99">
        <v>2120199</v>
      </c>
      <c r="B52" s="100"/>
      <c r="C52" s="101"/>
      <c r="D52" s="62" t="s">
        <v>157</v>
      </c>
      <c r="E52" s="34">
        <f t="shared" si="1"/>
        <v>15.46</v>
      </c>
      <c r="F52" s="61">
        <v>13.46</v>
      </c>
      <c r="G52" s="61">
        <v>2</v>
      </c>
      <c r="H52" s="22"/>
      <c r="I52" s="22"/>
      <c r="J52" s="22"/>
    </row>
    <row r="53" spans="1:10" ht="14.25">
      <c r="A53" s="99">
        <v>21205</v>
      </c>
      <c r="B53" s="100"/>
      <c r="C53" s="101"/>
      <c r="D53" s="60" t="s">
        <v>111</v>
      </c>
      <c r="E53" s="34">
        <f t="shared" si="1"/>
        <v>10</v>
      </c>
      <c r="F53" s="41"/>
      <c r="G53" s="61">
        <v>10</v>
      </c>
      <c r="H53" s="22"/>
      <c r="I53" s="22"/>
      <c r="J53" s="22"/>
    </row>
    <row r="54" spans="1:10" ht="14.25">
      <c r="A54" s="99">
        <v>2120501</v>
      </c>
      <c r="B54" s="100"/>
      <c r="C54" s="101"/>
      <c r="D54" s="62" t="s">
        <v>158</v>
      </c>
      <c r="E54" s="34">
        <f t="shared" si="1"/>
        <v>10</v>
      </c>
      <c r="F54" s="41"/>
      <c r="G54" s="61">
        <v>10</v>
      </c>
      <c r="H54" s="22"/>
      <c r="I54" s="22"/>
      <c r="J54" s="22"/>
    </row>
    <row r="55" spans="1:10" ht="27.75">
      <c r="A55" s="99">
        <v>21208</v>
      </c>
      <c r="B55" s="100"/>
      <c r="C55" s="101"/>
      <c r="D55" s="60" t="s">
        <v>113</v>
      </c>
      <c r="E55" s="34">
        <f t="shared" si="1"/>
        <v>421.98</v>
      </c>
      <c r="F55" s="41"/>
      <c r="G55" s="61">
        <v>421.98</v>
      </c>
      <c r="H55" s="22"/>
      <c r="I55" s="22"/>
      <c r="J55" s="22"/>
    </row>
    <row r="56" spans="1:10" ht="28.5">
      <c r="A56" s="99">
        <v>2120899</v>
      </c>
      <c r="B56" s="100"/>
      <c r="C56" s="101"/>
      <c r="D56" s="62" t="s">
        <v>159</v>
      </c>
      <c r="E56" s="34">
        <f t="shared" si="1"/>
        <v>421.98</v>
      </c>
      <c r="F56" s="41"/>
      <c r="G56" s="61">
        <v>421.98</v>
      </c>
      <c r="H56" s="22"/>
      <c r="I56" s="22"/>
      <c r="J56" s="22"/>
    </row>
    <row r="57" spans="1:10" ht="14.25">
      <c r="A57" s="99">
        <v>21299</v>
      </c>
      <c r="B57" s="100"/>
      <c r="C57" s="101"/>
      <c r="D57" s="60" t="s">
        <v>115</v>
      </c>
      <c r="E57" s="34">
        <f t="shared" si="1"/>
        <v>26.57</v>
      </c>
      <c r="F57" s="41"/>
      <c r="G57" s="61">
        <v>26.57</v>
      </c>
      <c r="H57" s="22"/>
      <c r="I57" s="22"/>
      <c r="J57" s="22"/>
    </row>
    <row r="58" spans="1:10" ht="14.25">
      <c r="A58" s="99">
        <v>2129999</v>
      </c>
      <c r="B58" s="100"/>
      <c r="C58" s="101"/>
      <c r="D58" s="62" t="s">
        <v>160</v>
      </c>
      <c r="E58" s="34">
        <f t="shared" si="1"/>
        <v>26.27</v>
      </c>
      <c r="F58" s="41"/>
      <c r="G58" s="61">
        <v>26.27</v>
      </c>
      <c r="H58" s="22"/>
      <c r="I58" s="22"/>
      <c r="J58" s="22"/>
    </row>
    <row r="59" spans="1:10" ht="14.25">
      <c r="A59" s="99">
        <v>213</v>
      </c>
      <c r="B59" s="100"/>
      <c r="C59" s="101"/>
      <c r="D59" s="60" t="s">
        <v>117</v>
      </c>
      <c r="E59" s="34">
        <f t="shared" si="1"/>
        <v>1066.75</v>
      </c>
      <c r="F59" s="61">
        <v>205.24</v>
      </c>
      <c r="G59" s="61">
        <v>861.51</v>
      </c>
      <c r="H59" s="22"/>
      <c r="I59" s="22"/>
      <c r="J59" s="22"/>
    </row>
    <row r="60" spans="1:10" ht="14.25">
      <c r="A60" s="99">
        <v>21301</v>
      </c>
      <c r="B60" s="100"/>
      <c r="C60" s="101"/>
      <c r="D60" s="60" t="s">
        <v>118</v>
      </c>
      <c r="E60" s="34">
        <f t="shared" si="1"/>
        <v>799.31</v>
      </c>
      <c r="F60" s="61">
        <v>69.77</v>
      </c>
      <c r="G60" s="61">
        <v>729.54</v>
      </c>
      <c r="H60" s="22"/>
      <c r="I60" s="22"/>
      <c r="J60" s="22"/>
    </row>
    <row r="61" spans="1:10" ht="14.25">
      <c r="A61" s="99">
        <v>2130104</v>
      </c>
      <c r="B61" s="100"/>
      <c r="C61" s="101"/>
      <c r="D61" s="62" t="s">
        <v>161</v>
      </c>
      <c r="E61" s="34">
        <f t="shared" si="1"/>
        <v>46.97</v>
      </c>
      <c r="F61" s="61">
        <v>46.97</v>
      </c>
      <c r="G61" s="41"/>
      <c r="H61" s="22"/>
      <c r="I61" s="22"/>
      <c r="J61" s="22"/>
    </row>
    <row r="62" spans="1:10" ht="14.25">
      <c r="A62" s="99">
        <v>2130142</v>
      </c>
      <c r="B62" s="100"/>
      <c r="C62" s="101"/>
      <c r="D62" s="62" t="s">
        <v>162</v>
      </c>
      <c r="E62" s="34">
        <f t="shared" si="1"/>
        <v>300</v>
      </c>
      <c r="F62" s="41"/>
      <c r="G62" s="61">
        <v>300</v>
      </c>
      <c r="H62" s="22"/>
      <c r="I62" s="22"/>
      <c r="J62" s="22"/>
    </row>
    <row r="63" spans="1:10" ht="14.25">
      <c r="A63" s="99">
        <v>2130152</v>
      </c>
      <c r="B63" s="100"/>
      <c r="C63" s="101"/>
      <c r="D63" s="62" t="s">
        <v>163</v>
      </c>
      <c r="E63" s="34">
        <f t="shared" si="1"/>
        <v>20.88</v>
      </c>
      <c r="F63" s="61">
        <v>20.88</v>
      </c>
      <c r="G63" s="41"/>
      <c r="H63" s="22"/>
      <c r="I63" s="22"/>
      <c r="J63" s="22"/>
    </row>
    <row r="64" spans="1:10" ht="14.25">
      <c r="A64" s="99">
        <v>2130199</v>
      </c>
      <c r="B64" s="100"/>
      <c r="C64" s="101"/>
      <c r="D64" s="62" t="s">
        <v>164</v>
      </c>
      <c r="E64" s="34">
        <f t="shared" si="1"/>
        <v>431.46000000000004</v>
      </c>
      <c r="F64" s="61">
        <v>1.92</v>
      </c>
      <c r="G64" s="61">
        <v>429.54</v>
      </c>
      <c r="H64" s="22"/>
      <c r="I64" s="22"/>
      <c r="J64" s="22"/>
    </row>
    <row r="65" spans="1:10" ht="14.25">
      <c r="A65" s="99">
        <v>21302</v>
      </c>
      <c r="B65" s="100"/>
      <c r="C65" s="101"/>
      <c r="D65" s="60" t="s">
        <v>123</v>
      </c>
      <c r="E65" s="34">
        <f t="shared" si="1"/>
        <v>7.68</v>
      </c>
      <c r="F65" s="61">
        <v>7.68</v>
      </c>
      <c r="G65" s="41"/>
      <c r="H65" s="22"/>
      <c r="I65" s="22"/>
      <c r="J65" s="22"/>
    </row>
    <row r="66" spans="1:10" ht="14.25">
      <c r="A66" s="99">
        <v>2130299</v>
      </c>
      <c r="B66" s="100"/>
      <c r="C66" s="101"/>
      <c r="D66" s="62" t="s">
        <v>165</v>
      </c>
      <c r="E66" s="34">
        <f t="shared" si="1"/>
        <v>7.68</v>
      </c>
      <c r="F66" s="61">
        <v>7.68</v>
      </c>
      <c r="G66" s="41"/>
      <c r="H66" s="22"/>
      <c r="I66" s="22"/>
      <c r="J66" s="22"/>
    </row>
    <row r="67" spans="1:10" ht="14.25">
      <c r="A67" s="99">
        <v>21307</v>
      </c>
      <c r="B67" s="100"/>
      <c r="C67" s="101"/>
      <c r="D67" s="60" t="s">
        <v>125</v>
      </c>
      <c r="E67" s="34">
        <f t="shared" si="1"/>
        <v>259.76</v>
      </c>
      <c r="F67" s="61">
        <v>127.79</v>
      </c>
      <c r="G67" s="61">
        <v>131.97</v>
      </c>
      <c r="H67" s="22"/>
      <c r="I67" s="22"/>
      <c r="J67" s="22"/>
    </row>
    <row r="68" spans="1:10" ht="14.25">
      <c r="A68" s="99">
        <v>2130701</v>
      </c>
      <c r="B68" s="100"/>
      <c r="C68" s="101"/>
      <c r="D68" s="62" t="s">
        <v>166</v>
      </c>
      <c r="E68" s="34">
        <f t="shared" si="1"/>
        <v>82.97</v>
      </c>
      <c r="F68" s="41"/>
      <c r="G68" s="61">
        <v>82.97</v>
      </c>
      <c r="H68" s="22"/>
      <c r="I68" s="22"/>
      <c r="J68" s="22"/>
    </row>
    <row r="69" spans="1:10" ht="14.25">
      <c r="A69" s="99">
        <v>2130705</v>
      </c>
      <c r="B69" s="100"/>
      <c r="C69" s="101"/>
      <c r="D69" s="62" t="s">
        <v>167</v>
      </c>
      <c r="E69" s="34">
        <f t="shared" si="1"/>
        <v>174.79000000000002</v>
      </c>
      <c r="F69" s="61">
        <v>127.79</v>
      </c>
      <c r="G69" s="61">
        <v>47</v>
      </c>
      <c r="H69" s="22"/>
      <c r="I69" s="22"/>
      <c r="J69" s="22"/>
    </row>
    <row r="70" spans="1:10" ht="14.25">
      <c r="A70" s="99">
        <v>2130799</v>
      </c>
      <c r="B70" s="100"/>
      <c r="C70" s="101"/>
      <c r="D70" s="62" t="s">
        <v>168</v>
      </c>
      <c r="E70" s="34">
        <f t="shared" si="1"/>
        <v>2</v>
      </c>
      <c r="F70" s="41"/>
      <c r="G70" s="61">
        <v>2</v>
      </c>
      <c r="H70" s="22"/>
      <c r="I70" s="22"/>
      <c r="J70" s="22"/>
    </row>
    <row r="71" spans="1:10" ht="14.25">
      <c r="A71" s="99">
        <v>215</v>
      </c>
      <c r="B71" s="100"/>
      <c r="C71" s="101"/>
      <c r="D71" s="60" t="s">
        <v>129</v>
      </c>
      <c r="E71" s="34">
        <f t="shared" si="1"/>
        <v>2</v>
      </c>
      <c r="F71" s="41"/>
      <c r="G71" s="61">
        <v>2</v>
      </c>
      <c r="H71" s="22"/>
      <c r="I71" s="22"/>
      <c r="J71" s="22"/>
    </row>
    <row r="72" spans="1:10" ht="14.25">
      <c r="A72" s="99">
        <v>21506</v>
      </c>
      <c r="B72" s="100"/>
      <c r="C72" s="101"/>
      <c r="D72" s="60" t="s">
        <v>130</v>
      </c>
      <c r="E72" s="34">
        <f t="shared" si="1"/>
        <v>2</v>
      </c>
      <c r="F72" s="41"/>
      <c r="G72" s="61">
        <v>2</v>
      </c>
      <c r="H72" s="22"/>
      <c r="I72" s="22"/>
      <c r="J72" s="22"/>
    </row>
    <row r="73" spans="1:10" ht="14.25">
      <c r="A73" s="99">
        <v>2150699</v>
      </c>
      <c r="B73" s="100"/>
      <c r="C73" s="101"/>
      <c r="D73" s="62" t="s">
        <v>169</v>
      </c>
      <c r="E73" s="34">
        <f t="shared" si="1"/>
        <v>2</v>
      </c>
      <c r="F73" s="41"/>
      <c r="G73" s="61">
        <v>2</v>
      </c>
      <c r="H73" s="22"/>
      <c r="I73" s="22"/>
      <c r="J73" s="22"/>
    </row>
    <row r="74" spans="1:10" ht="14.25">
      <c r="A74" s="99">
        <v>221</v>
      </c>
      <c r="B74" s="100"/>
      <c r="C74" s="101"/>
      <c r="D74" s="60" t="s">
        <v>132</v>
      </c>
      <c r="E74" s="34">
        <f t="shared" si="1"/>
        <v>13.97</v>
      </c>
      <c r="F74" s="61">
        <v>13.97</v>
      </c>
      <c r="G74" s="41"/>
      <c r="H74" s="22"/>
      <c r="I74" s="22"/>
      <c r="J74" s="22"/>
    </row>
    <row r="75" spans="1:10" ht="14.25">
      <c r="A75" s="99">
        <v>22102</v>
      </c>
      <c r="B75" s="100"/>
      <c r="C75" s="101"/>
      <c r="D75" s="60" t="s">
        <v>133</v>
      </c>
      <c r="E75" s="34">
        <f t="shared" si="1"/>
        <v>13.97</v>
      </c>
      <c r="F75" s="61">
        <v>13.97</v>
      </c>
      <c r="G75" s="41"/>
      <c r="H75" s="22"/>
      <c r="I75" s="22"/>
      <c r="J75" s="22"/>
    </row>
    <row r="76" spans="1:10" ht="14.25">
      <c r="A76" s="99">
        <v>2210201</v>
      </c>
      <c r="B76" s="100"/>
      <c r="C76" s="101"/>
      <c r="D76" s="62" t="s">
        <v>170</v>
      </c>
      <c r="E76" s="34">
        <f t="shared" si="1"/>
        <v>13.97</v>
      </c>
      <c r="F76" s="61">
        <v>13.97</v>
      </c>
      <c r="G76" s="41"/>
      <c r="H76" s="22"/>
      <c r="I76" s="22"/>
      <c r="J76" s="22"/>
    </row>
  </sheetData>
  <sheetProtection/>
  <mergeCells count="78">
    <mergeCell ref="A75:C75"/>
    <mergeCell ref="A76:C76"/>
    <mergeCell ref="D5:D7"/>
    <mergeCell ref="E4:E7"/>
    <mergeCell ref="A5:C7"/>
    <mergeCell ref="A71:C71"/>
    <mergeCell ref="A72:C72"/>
    <mergeCell ref="A73:C73"/>
    <mergeCell ref="A74:C74"/>
    <mergeCell ref="A67:C67"/>
    <mergeCell ref="A68:C68"/>
    <mergeCell ref="A69:C69"/>
    <mergeCell ref="A70:C70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54:C54"/>
    <mergeCell ref="A47:C47"/>
    <mergeCell ref="A48:C48"/>
    <mergeCell ref="A49:C49"/>
    <mergeCell ref="A50:C50"/>
    <mergeCell ref="A43:C43"/>
    <mergeCell ref="A44:C44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1:J1"/>
    <mergeCell ref="A4:D4"/>
    <mergeCell ref="A9:C9"/>
    <mergeCell ref="A10:C10"/>
    <mergeCell ref="F4:F7"/>
    <mergeCell ref="G4:G7"/>
    <mergeCell ref="H4:H7"/>
    <mergeCell ref="I4:I7"/>
    <mergeCell ref="J4:J7"/>
  </mergeCells>
  <printOptions horizontalCentered="1"/>
  <pageMargins left="0.35" right="0.35" top="0.98" bottom="0.98" header="0.51" footer="0.51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6"/>
  <sheetViews>
    <sheetView workbookViewId="0" topLeftCell="A1">
      <selection activeCell="F12" sqref="F12"/>
    </sheetView>
  </sheetViews>
  <sheetFormatPr defaultColWidth="9.140625" defaultRowHeight="12.75"/>
  <cols>
    <col min="1" max="3" width="3.140625" style="11" customWidth="1"/>
    <col min="4" max="4" width="30.00390625" style="11" customWidth="1"/>
    <col min="5" max="6" width="16.00390625" style="11" customWidth="1"/>
    <col min="7" max="7" width="17.140625" style="11" customWidth="1"/>
    <col min="8" max="11" width="16.00390625" style="11" customWidth="1"/>
    <col min="12" max="12" width="9.7109375" style="11" customWidth="1"/>
    <col min="13" max="16384" width="9.140625" style="11" customWidth="1"/>
  </cols>
  <sheetData>
    <row r="1" spans="1:11" ht="45.75" customHeight="1">
      <c r="A1" s="94" t="s">
        <v>171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4.25">
      <c r="A2" s="12"/>
      <c r="B2" s="12"/>
      <c r="C2" s="12"/>
      <c r="D2" s="12"/>
      <c r="E2" s="12"/>
      <c r="F2" s="12"/>
      <c r="G2" s="12"/>
      <c r="H2" s="12"/>
      <c r="I2" s="12"/>
      <c r="J2" s="12"/>
      <c r="K2" s="25" t="s">
        <v>172</v>
      </c>
    </row>
    <row r="3" spans="1:11" ht="14.25">
      <c r="A3" s="29" t="s">
        <v>3</v>
      </c>
      <c r="B3" s="12"/>
      <c r="C3" s="12"/>
      <c r="D3" s="12"/>
      <c r="E3" s="12"/>
      <c r="F3" s="12"/>
      <c r="G3" s="12"/>
      <c r="H3" s="24" t="s">
        <v>56</v>
      </c>
      <c r="I3" s="12"/>
      <c r="J3" s="12"/>
      <c r="K3" s="26" t="s">
        <v>5</v>
      </c>
    </row>
    <row r="4" spans="1:11" ht="15" customHeight="1">
      <c r="A4" s="118" t="s">
        <v>9</v>
      </c>
      <c r="B4" s="109"/>
      <c r="C4" s="109" t="s">
        <v>7</v>
      </c>
      <c r="D4" s="109" t="s">
        <v>7</v>
      </c>
      <c r="E4" s="119" t="s">
        <v>173</v>
      </c>
      <c r="F4" s="120"/>
      <c r="G4" s="120"/>
      <c r="H4" s="120"/>
      <c r="I4" s="120"/>
      <c r="J4" s="120"/>
      <c r="K4" s="44"/>
    </row>
    <row r="5" spans="1:11" ht="15" customHeight="1">
      <c r="A5" s="113" t="s">
        <v>63</v>
      </c>
      <c r="B5" s="110"/>
      <c r="C5" s="110"/>
      <c r="D5" s="110" t="s">
        <v>64</v>
      </c>
      <c r="E5" s="123" t="s">
        <v>69</v>
      </c>
      <c r="F5" s="121" t="s">
        <v>174</v>
      </c>
      <c r="G5" s="121"/>
      <c r="H5" s="121"/>
      <c r="I5" s="121" t="s">
        <v>175</v>
      </c>
      <c r="J5" s="121"/>
      <c r="K5" s="121"/>
    </row>
    <row r="6" spans="1:11" ht="13.5" customHeight="1">
      <c r="A6" s="113"/>
      <c r="B6" s="110" t="s">
        <v>7</v>
      </c>
      <c r="C6" s="110" t="s">
        <v>7</v>
      </c>
      <c r="D6" s="110" t="s">
        <v>7</v>
      </c>
      <c r="E6" s="124"/>
      <c r="F6" s="121" t="s">
        <v>65</v>
      </c>
      <c r="G6" s="121" t="s">
        <v>137</v>
      </c>
      <c r="H6" s="121" t="s">
        <v>138</v>
      </c>
      <c r="I6" s="110" t="s">
        <v>65</v>
      </c>
      <c r="J6" s="110" t="s">
        <v>137</v>
      </c>
      <c r="K6" s="110" t="s">
        <v>138</v>
      </c>
    </row>
    <row r="7" spans="1:11" ht="30.75" customHeight="1">
      <c r="A7" s="113"/>
      <c r="B7" s="110" t="s">
        <v>7</v>
      </c>
      <c r="C7" s="110" t="s">
        <v>7</v>
      </c>
      <c r="D7" s="110" t="s">
        <v>7</v>
      </c>
      <c r="E7" s="125"/>
      <c r="F7" s="121" t="s">
        <v>7</v>
      </c>
      <c r="G7" s="121"/>
      <c r="H7" s="121" t="s">
        <v>7</v>
      </c>
      <c r="I7" s="110" t="s">
        <v>7</v>
      </c>
      <c r="J7" s="110" t="s">
        <v>7</v>
      </c>
      <c r="K7" s="110" t="s">
        <v>7</v>
      </c>
    </row>
    <row r="8" spans="1:11" ht="24" customHeight="1">
      <c r="A8" s="30" t="s">
        <v>66</v>
      </c>
      <c r="B8" s="31" t="s">
        <v>67</v>
      </c>
      <c r="C8" s="43" t="s">
        <v>68</v>
      </c>
      <c r="D8" s="31" t="s">
        <v>69</v>
      </c>
      <c r="E8" s="21">
        <f aca="true" t="shared" si="0" ref="E8:E71">F8+I8</f>
        <v>2015.84</v>
      </c>
      <c r="F8" s="21">
        <f aca="true" t="shared" si="1" ref="F8:F54">G8+H8</f>
        <v>1593.85</v>
      </c>
      <c r="G8" s="21">
        <v>542.85</v>
      </c>
      <c r="H8" s="21">
        <v>1051</v>
      </c>
      <c r="I8" s="21">
        <v>421.99</v>
      </c>
      <c r="J8" s="21"/>
      <c r="K8" s="21">
        <v>421.99</v>
      </c>
    </row>
    <row r="9" spans="1:11" ht="15" customHeight="1">
      <c r="A9" s="122">
        <v>201</v>
      </c>
      <c r="B9" s="122"/>
      <c r="C9" s="122"/>
      <c r="D9" s="33" t="s">
        <v>70</v>
      </c>
      <c r="E9" s="21">
        <f t="shared" si="0"/>
        <v>261.04</v>
      </c>
      <c r="F9" s="21">
        <f t="shared" si="1"/>
        <v>261.04</v>
      </c>
      <c r="G9" s="34">
        <v>212.83</v>
      </c>
      <c r="H9" s="34">
        <v>48.21</v>
      </c>
      <c r="I9" s="34"/>
      <c r="J9" s="34"/>
      <c r="K9" s="34"/>
    </row>
    <row r="10" spans="1:11" ht="15" customHeight="1">
      <c r="A10" s="122">
        <v>20103</v>
      </c>
      <c r="B10" s="122"/>
      <c r="C10" s="122"/>
      <c r="D10" s="33" t="s">
        <v>71</v>
      </c>
      <c r="E10" s="21">
        <f t="shared" si="0"/>
        <v>236.6</v>
      </c>
      <c r="F10" s="21">
        <f t="shared" si="1"/>
        <v>236.6</v>
      </c>
      <c r="G10" s="34">
        <v>194.39</v>
      </c>
      <c r="H10" s="34">
        <v>42.21</v>
      </c>
      <c r="I10" s="34"/>
      <c r="J10" s="34"/>
      <c r="K10" s="34"/>
    </row>
    <row r="11" spans="1:11" ht="15" customHeight="1">
      <c r="A11" s="122">
        <v>2010301</v>
      </c>
      <c r="B11" s="122"/>
      <c r="C11" s="122"/>
      <c r="D11" s="33" t="s">
        <v>72</v>
      </c>
      <c r="E11" s="21">
        <f t="shared" si="0"/>
        <v>179.76</v>
      </c>
      <c r="F11" s="21">
        <f t="shared" si="1"/>
        <v>179.76</v>
      </c>
      <c r="G11" s="34">
        <v>179.76</v>
      </c>
      <c r="H11" s="34"/>
      <c r="I11" s="34"/>
      <c r="J11" s="34"/>
      <c r="K11" s="34"/>
    </row>
    <row r="12" spans="1:11" ht="15" customHeight="1">
      <c r="A12" s="122">
        <v>2010302</v>
      </c>
      <c r="B12" s="122"/>
      <c r="C12" s="122"/>
      <c r="D12" s="33" t="s">
        <v>73</v>
      </c>
      <c r="E12" s="21">
        <f t="shared" si="0"/>
        <v>42.21</v>
      </c>
      <c r="F12" s="21">
        <f t="shared" si="1"/>
        <v>42.21</v>
      </c>
      <c r="G12" s="34"/>
      <c r="H12" s="34">
        <v>42.21</v>
      </c>
      <c r="I12" s="34"/>
      <c r="J12" s="34"/>
      <c r="K12" s="34"/>
    </row>
    <row r="13" spans="1:11" ht="15" customHeight="1">
      <c r="A13" s="122">
        <v>2010399</v>
      </c>
      <c r="B13" s="122"/>
      <c r="C13" s="122"/>
      <c r="D13" s="33" t="s">
        <v>74</v>
      </c>
      <c r="E13" s="21">
        <f t="shared" si="0"/>
        <v>14.63</v>
      </c>
      <c r="F13" s="21">
        <f t="shared" si="1"/>
        <v>14.63</v>
      </c>
      <c r="G13" s="34">
        <v>14.63</v>
      </c>
      <c r="H13" s="34"/>
      <c r="I13" s="34"/>
      <c r="J13" s="34"/>
      <c r="K13" s="34"/>
    </row>
    <row r="14" spans="1:11" ht="15" customHeight="1">
      <c r="A14" s="122">
        <v>20111</v>
      </c>
      <c r="B14" s="122"/>
      <c r="C14" s="122"/>
      <c r="D14" s="33" t="s">
        <v>75</v>
      </c>
      <c r="E14" s="21">
        <f t="shared" si="0"/>
        <v>3</v>
      </c>
      <c r="F14" s="21">
        <f t="shared" si="1"/>
        <v>3</v>
      </c>
      <c r="G14" s="34"/>
      <c r="H14" s="34">
        <v>3</v>
      </c>
      <c r="I14" s="34"/>
      <c r="J14" s="34"/>
      <c r="K14" s="34"/>
    </row>
    <row r="15" spans="1:11" ht="15" customHeight="1">
      <c r="A15" s="122">
        <v>2011102</v>
      </c>
      <c r="B15" s="122"/>
      <c r="C15" s="122"/>
      <c r="D15" s="33" t="s">
        <v>73</v>
      </c>
      <c r="E15" s="21">
        <f t="shared" si="0"/>
        <v>3</v>
      </c>
      <c r="F15" s="21">
        <f t="shared" si="1"/>
        <v>3</v>
      </c>
      <c r="G15" s="34"/>
      <c r="H15" s="34">
        <v>3</v>
      </c>
      <c r="I15" s="34"/>
      <c r="J15" s="34"/>
      <c r="K15" s="34"/>
    </row>
    <row r="16" spans="1:11" ht="15" customHeight="1">
      <c r="A16" s="122">
        <v>20131</v>
      </c>
      <c r="B16" s="122"/>
      <c r="C16" s="122"/>
      <c r="D16" s="33" t="s">
        <v>76</v>
      </c>
      <c r="E16" s="21">
        <f t="shared" si="0"/>
        <v>21.44</v>
      </c>
      <c r="F16" s="21">
        <f t="shared" si="1"/>
        <v>21.44</v>
      </c>
      <c r="G16" s="34">
        <v>18.44</v>
      </c>
      <c r="H16" s="34">
        <v>3</v>
      </c>
      <c r="I16" s="34"/>
      <c r="J16" s="34"/>
      <c r="K16" s="34"/>
    </row>
    <row r="17" spans="1:11" ht="15" customHeight="1">
      <c r="A17" s="122">
        <v>2013101</v>
      </c>
      <c r="B17" s="122"/>
      <c r="C17" s="122"/>
      <c r="D17" s="33" t="s">
        <v>72</v>
      </c>
      <c r="E17" s="21">
        <f t="shared" si="0"/>
        <v>18.44</v>
      </c>
      <c r="F17" s="21">
        <f t="shared" si="1"/>
        <v>18.44</v>
      </c>
      <c r="G17" s="34">
        <v>18.44</v>
      </c>
      <c r="H17" s="34"/>
      <c r="I17" s="34"/>
      <c r="J17" s="34"/>
      <c r="K17" s="34"/>
    </row>
    <row r="18" spans="1:11" ht="15" customHeight="1">
      <c r="A18" s="122">
        <v>2013102</v>
      </c>
      <c r="B18" s="122"/>
      <c r="C18" s="122"/>
      <c r="D18" s="33" t="s">
        <v>73</v>
      </c>
      <c r="E18" s="21">
        <f t="shared" si="0"/>
        <v>3</v>
      </c>
      <c r="F18" s="21">
        <f t="shared" si="1"/>
        <v>3</v>
      </c>
      <c r="G18" s="34"/>
      <c r="H18" s="34">
        <v>3</v>
      </c>
      <c r="I18" s="34"/>
      <c r="J18" s="34"/>
      <c r="K18" s="34"/>
    </row>
    <row r="19" spans="1:11" ht="15" customHeight="1">
      <c r="A19" s="122">
        <v>205</v>
      </c>
      <c r="B19" s="122"/>
      <c r="C19" s="122"/>
      <c r="D19" s="33" t="s">
        <v>77</v>
      </c>
      <c r="E19" s="21">
        <f t="shared" si="0"/>
        <v>1.75</v>
      </c>
      <c r="F19" s="21">
        <f t="shared" si="1"/>
        <v>1.75</v>
      </c>
      <c r="G19" s="34">
        <v>1.75</v>
      </c>
      <c r="H19" s="34"/>
      <c r="I19" s="34"/>
      <c r="J19" s="34"/>
      <c r="K19" s="34"/>
    </row>
    <row r="20" spans="1:11" ht="14.25">
      <c r="A20" s="122">
        <v>20508</v>
      </c>
      <c r="B20" s="122"/>
      <c r="C20" s="122"/>
      <c r="D20" s="36" t="s">
        <v>78</v>
      </c>
      <c r="E20" s="21">
        <f t="shared" si="0"/>
        <v>1.75</v>
      </c>
      <c r="F20" s="21">
        <f t="shared" si="1"/>
        <v>1.75</v>
      </c>
      <c r="G20" s="45">
        <v>1.75</v>
      </c>
      <c r="H20" s="46"/>
      <c r="I20" s="46"/>
      <c r="J20" s="46"/>
      <c r="K20" s="46"/>
    </row>
    <row r="21" spans="1:11" ht="13.5">
      <c r="A21" s="122">
        <v>2050803</v>
      </c>
      <c r="B21" s="122"/>
      <c r="C21" s="122"/>
      <c r="D21" s="37" t="s">
        <v>79</v>
      </c>
      <c r="E21" s="21">
        <f t="shared" si="0"/>
        <v>1.75</v>
      </c>
      <c r="F21" s="21">
        <f t="shared" si="1"/>
        <v>1.75</v>
      </c>
      <c r="G21" s="23">
        <v>1.75</v>
      </c>
      <c r="H21" s="22"/>
      <c r="I21" s="22"/>
      <c r="J21" s="22"/>
      <c r="K21" s="22"/>
    </row>
    <row r="22" spans="1:11" ht="13.5">
      <c r="A22" s="122">
        <v>207</v>
      </c>
      <c r="B22" s="122"/>
      <c r="C22" s="122"/>
      <c r="D22" s="37" t="s">
        <v>80</v>
      </c>
      <c r="E22" s="21">
        <f t="shared" si="0"/>
        <v>20.28</v>
      </c>
      <c r="F22" s="21">
        <f t="shared" si="1"/>
        <v>20.28</v>
      </c>
      <c r="G22" s="23">
        <v>20.28</v>
      </c>
      <c r="H22" s="22"/>
      <c r="I22" s="22"/>
      <c r="J22" s="22"/>
      <c r="K22" s="22"/>
    </row>
    <row r="23" spans="1:11" ht="13.5">
      <c r="A23" s="122">
        <v>20701</v>
      </c>
      <c r="B23" s="122"/>
      <c r="C23" s="122"/>
      <c r="D23" s="37" t="s">
        <v>81</v>
      </c>
      <c r="E23" s="21">
        <f t="shared" si="0"/>
        <v>20.28</v>
      </c>
      <c r="F23" s="21">
        <f t="shared" si="1"/>
        <v>20.28</v>
      </c>
      <c r="G23" s="23">
        <v>20.28</v>
      </c>
      <c r="H23" s="22"/>
      <c r="I23" s="22"/>
      <c r="J23" s="22"/>
      <c r="K23" s="22"/>
    </row>
    <row r="24" spans="1:11" ht="13.5">
      <c r="A24" s="122">
        <v>2070199</v>
      </c>
      <c r="B24" s="122"/>
      <c r="C24" s="122"/>
      <c r="D24" s="37" t="s">
        <v>82</v>
      </c>
      <c r="E24" s="21">
        <f t="shared" si="0"/>
        <v>20.28</v>
      </c>
      <c r="F24" s="21">
        <f t="shared" si="1"/>
        <v>20.28</v>
      </c>
      <c r="G24" s="23">
        <v>20.28</v>
      </c>
      <c r="H24" s="22"/>
      <c r="I24" s="22"/>
      <c r="J24" s="22"/>
      <c r="K24" s="22"/>
    </row>
    <row r="25" spans="1:11" ht="13.5">
      <c r="A25" s="122">
        <v>208</v>
      </c>
      <c r="B25" s="122"/>
      <c r="C25" s="122"/>
      <c r="D25" s="37" t="s">
        <v>83</v>
      </c>
      <c r="E25" s="21">
        <f t="shared" si="0"/>
        <v>165.61</v>
      </c>
      <c r="F25" s="21">
        <f t="shared" si="1"/>
        <v>165.61</v>
      </c>
      <c r="G25" s="23">
        <v>64.9</v>
      </c>
      <c r="H25" s="23">
        <v>100.71</v>
      </c>
      <c r="I25" s="22"/>
      <c r="J25" s="22"/>
      <c r="K25" s="22"/>
    </row>
    <row r="26" spans="1:11" ht="13.5">
      <c r="A26" s="122">
        <v>20801</v>
      </c>
      <c r="B26" s="122"/>
      <c r="C26" s="122"/>
      <c r="D26" s="37" t="s">
        <v>84</v>
      </c>
      <c r="E26" s="21">
        <f t="shared" si="0"/>
        <v>20.66</v>
      </c>
      <c r="F26" s="21">
        <f t="shared" si="1"/>
        <v>20.66</v>
      </c>
      <c r="G26" s="23">
        <v>20.66</v>
      </c>
      <c r="H26" s="22"/>
      <c r="I26" s="22"/>
      <c r="J26" s="22"/>
      <c r="K26" s="22"/>
    </row>
    <row r="27" spans="1:11" ht="13.5">
      <c r="A27" s="122">
        <v>2080199</v>
      </c>
      <c r="B27" s="122"/>
      <c r="C27" s="122"/>
      <c r="D27" s="37" t="s">
        <v>85</v>
      </c>
      <c r="E27" s="21">
        <f t="shared" si="0"/>
        <v>20.66</v>
      </c>
      <c r="F27" s="21">
        <f t="shared" si="1"/>
        <v>20.66</v>
      </c>
      <c r="G27" s="23">
        <v>20.66</v>
      </c>
      <c r="H27" s="22"/>
      <c r="I27" s="22"/>
      <c r="J27" s="22"/>
      <c r="K27" s="22"/>
    </row>
    <row r="28" spans="1:11" ht="13.5">
      <c r="A28" s="122">
        <v>20805</v>
      </c>
      <c r="B28" s="122"/>
      <c r="C28" s="122"/>
      <c r="D28" s="37" t="s">
        <v>86</v>
      </c>
      <c r="E28" s="21">
        <f t="shared" si="0"/>
        <v>40.93</v>
      </c>
      <c r="F28" s="21">
        <f t="shared" si="1"/>
        <v>40.93</v>
      </c>
      <c r="G28" s="23">
        <v>40.93</v>
      </c>
      <c r="H28" s="22"/>
      <c r="I28" s="22"/>
      <c r="J28" s="22"/>
      <c r="K28" s="22"/>
    </row>
    <row r="29" spans="1:11" ht="13.5">
      <c r="A29" s="122">
        <v>2080501</v>
      </c>
      <c r="B29" s="122"/>
      <c r="C29" s="122"/>
      <c r="D29" s="37" t="s">
        <v>87</v>
      </c>
      <c r="E29" s="21">
        <f t="shared" si="0"/>
        <v>40.93</v>
      </c>
      <c r="F29" s="21">
        <f t="shared" si="1"/>
        <v>40.93</v>
      </c>
      <c r="G29" s="23">
        <v>40.93</v>
      </c>
      <c r="H29" s="22"/>
      <c r="I29" s="22"/>
      <c r="J29" s="22"/>
      <c r="K29" s="22"/>
    </row>
    <row r="30" spans="1:11" ht="13.5">
      <c r="A30" s="122">
        <v>20808</v>
      </c>
      <c r="B30" s="122"/>
      <c r="C30" s="122"/>
      <c r="D30" s="37" t="s">
        <v>88</v>
      </c>
      <c r="E30" s="21">
        <f t="shared" si="0"/>
        <v>81.16</v>
      </c>
      <c r="F30" s="21">
        <f t="shared" si="1"/>
        <v>81.16</v>
      </c>
      <c r="G30" s="22"/>
      <c r="H30" s="23">
        <v>81.16</v>
      </c>
      <c r="I30" s="22"/>
      <c r="J30" s="22"/>
      <c r="K30" s="22"/>
    </row>
    <row r="31" spans="1:11" ht="13.5">
      <c r="A31" s="122">
        <v>2080801</v>
      </c>
      <c r="B31" s="122"/>
      <c r="C31" s="122"/>
      <c r="D31" s="37" t="s">
        <v>89</v>
      </c>
      <c r="E31" s="21">
        <f t="shared" si="0"/>
        <v>15.75</v>
      </c>
      <c r="F31" s="21">
        <f t="shared" si="1"/>
        <v>15.75</v>
      </c>
      <c r="G31" s="22"/>
      <c r="H31" s="23">
        <v>15.75</v>
      </c>
      <c r="I31" s="22"/>
      <c r="J31" s="22"/>
      <c r="K31" s="22"/>
    </row>
    <row r="32" spans="1:11" ht="13.5">
      <c r="A32" s="122">
        <v>2080802</v>
      </c>
      <c r="B32" s="122"/>
      <c r="C32" s="122"/>
      <c r="D32" s="37" t="s">
        <v>90</v>
      </c>
      <c r="E32" s="21">
        <f t="shared" si="0"/>
        <v>0.91</v>
      </c>
      <c r="F32" s="21">
        <f t="shared" si="1"/>
        <v>0.91</v>
      </c>
      <c r="G32" s="22"/>
      <c r="H32" s="23">
        <v>0.91</v>
      </c>
      <c r="I32" s="22"/>
      <c r="J32" s="22"/>
      <c r="K32" s="22"/>
    </row>
    <row r="33" spans="1:11" ht="13.5">
      <c r="A33" s="122">
        <v>2080803</v>
      </c>
      <c r="B33" s="122"/>
      <c r="C33" s="122"/>
      <c r="D33" s="37" t="s">
        <v>91</v>
      </c>
      <c r="E33" s="21">
        <f t="shared" si="0"/>
        <v>29.95</v>
      </c>
      <c r="F33" s="21">
        <f t="shared" si="1"/>
        <v>29.95</v>
      </c>
      <c r="G33" s="22"/>
      <c r="H33" s="23">
        <v>29.95</v>
      </c>
      <c r="I33" s="22"/>
      <c r="J33" s="22"/>
      <c r="K33" s="22"/>
    </row>
    <row r="34" spans="1:11" ht="13.5">
      <c r="A34" s="122">
        <v>2080805</v>
      </c>
      <c r="B34" s="122"/>
      <c r="C34" s="122"/>
      <c r="D34" s="37" t="s">
        <v>92</v>
      </c>
      <c r="E34" s="21">
        <f t="shared" si="0"/>
        <v>18.11</v>
      </c>
      <c r="F34" s="21">
        <f t="shared" si="1"/>
        <v>18.11</v>
      </c>
      <c r="G34" s="22"/>
      <c r="H34" s="23">
        <v>18.11</v>
      </c>
      <c r="I34" s="22"/>
      <c r="J34" s="22"/>
      <c r="K34" s="22"/>
    </row>
    <row r="35" spans="1:11" ht="13.5">
      <c r="A35" s="122">
        <v>2080806</v>
      </c>
      <c r="B35" s="122"/>
      <c r="C35" s="122"/>
      <c r="D35" s="37" t="s">
        <v>93</v>
      </c>
      <c r="E35" s="21">
        <f t="shared" si="0"/>
        <v>16.44</v>
      </c>
      <c r="F35" s="21">
        <f t="shared" si="1"/>
        <v>16.44</v>
      </c>
      <c r="G35" s="22"/>
      <c r="H35" s="23">
        <v>16.44</v>
      </c>
      <c r="I35" s="22"/>
      <c r="J35" s="22"/>
      <c r="K35" s="22"/>
    </row>
    <row r="36" spans="1:11" ht="13.5">
      <c r="A36" s="122">
        <v>20810</v>
      </c>
      <c r="B36" s="122"/>
      <c r="C36" s="122"/>
      <c r="D36" s="37" t="s">
        <v>94</v>
      </c>
      <c r="E36" s="21">
        <f t="shared" si="0"/>
        <v>0.81</v>
      </c>
      <c r="F36" s="21">
        <f t="shared" si="1"/>
        <v>0.81</v>
      </c>
      <c r="G36" s="22"/>
      <c r="H36" s="23">
        <v>0.81</v>
      </c>
      <c r="I36" s="22"/>
      <c r="J36" s="22"/>
      <c r="K36" s="22"/>
    </row>
    <row r="37" spans="1:11" ht="13.5">
      <c r="A37" s="122">
        <v>2081001</v>
      </c>
      <c r="B37" s="122"/>
      <c r="C37" s="122"/>
      <c r="D37" s="37" t="s">
        <v>95</v>
      </c>
      <c r="E37" s="21">
        <f t="shared" si="0"/>
        <v>0.81</v>
      </c>
      <c r="F37" s="21">
        <f t="shared" si="1"/>
        <v>0.81</v>
      </c>
      <c r="G37" s="22"/>
      <c r="H37" s="23">
        <v>0.81</v>
      </c>
      <c r="I37" s="22"/>
      <c r="J37" s="22"/>
      <c r="K37" s="22"/>
    </row>
    <row r="38" spans="1:11" ht="13.5">
      <c r="A38" s="122">
        <v>20815</v>
      </c>
      <c r="B38" s="122"/>
      <c r="C38" s="122"/>
      <c r="D38" s="37" t="s">
        <v>96</v>
      </c>
      <c r="E38" s="21">
        <f t="shared" si="0"/>
        <v>9.5</v>
      </c>
      <c r="F38" s="21">
        <f t="shared" si="1"/>
        <v>9.5</v>
      </c>
      <c r="G38" s="22"/>
      <c r="H38" s="23">
        <v>9.5</v>
      </c>
      <c r="I38" s="22"/>
      <c r="J38" s="22"/>
      <c r="K38" s="22"/>
    </row>
    <row r="39" spans="1:11" ht="13.5">
      <c r="A39" s="122">
        <v>2081501</v>
      </c>
      <c r="B39" s="122"/>
      <c r="C39" s="122"/>
      <c r="D39" s="37" t="s">
        <v>97</v>
      </c>
      <c r="E39" s="21">
        <f t="shared" si="0"/>
        <v>9.5</v>
      </c>
      <c r="F39" s="21">
        <f t="shared" si="1"/>
        <v>9.5</v>
      </c>
      <c r="G39" s="22"/>
      <c r="H39" s="23">
        <v>9.5</v>
      </c>
      <c r="I39" s="22"/>
      <c r="J39" s="22"/>
      <c r="K39" s="22"/>
    </row>
    <row r="40" spans="1:11" ht="13.5">
      <c r="A40" s="122">
        <v>20821</v>
      </c>
      <c r="B40" s="122"/>
      <c r="C40" s="122"/>
      <c r="D40" s="37" t="s">
        <v>98</v>
      </c>
      <c r="E40" s="21">
        <f t="shared" si="0"/>
        <v>5.08</v>
      </c>
      <c r="F40" s="21">
        <f t="shared" si="1"/>
        <v>5.08</v>
      </c>
      <c r="G40" s="22"/>
      <c r="H40" s="23">
        <v>5.08</v>
      </c>
      <c r="I40" s="22"/>
      <c r="J40" s="22"/>
      <c r="K40" s="22"/>
    </row>
    <row r="41" spans="1:11" ht="13.5">
      <c r="A41" s="122">
        <v>2082102</v>
      </c>
      <c r="B41" s="122"/>
      <c r="C41" s="122"/>
      <c r="D41" s="37" t="s">
        <v>99</v>
      </c>
      <c r="E41" s="21">
        <f t="shared" si="0"/>
        <v>5.08</v>
      </c>
      <c r="F41" s="21">
        <f t="shared" si="1"/>
        <v>5.08</v>
      </c>
      <c r="G41" s="22"/>
      <c r="H41" s="23">
        <v>5.08</v>
      </c>
      <c r="I41" s="22"/>
      <c r="J41" s="22"/>
      <c r="K41" s="22"/>
    </row>
    <row r="42" spans="1:11" ht="13.5">
      <c r="A42" s="122">
        <v>20825</v>
      </c>
      <c r="B42" s="122"/>
      <c r="C42" s="122"/>
      <c r="D42" s="37" t="s">
        <v>100</v>
      </c>
      <c r="E42" s="21">
        <f t="shared" si="0"/>
        <v>3.96</v>
      </c>
      <c r="F42" s="21">
        <f t="shared" si="1"/>
        <v>3.96</v>
      </c>
      <c r="G42" s="22"/>
      <c r="H42" s="23">
        <v>3.96</v>
      </c>
      <c r="I42" s="22"/>
      <c r="J42" s="22"/>
      <c r="K42" s="22"/>
    </row>
    <row r="43" spans="1:11" ht="13.5">
      <c r="A43" s="122">
        <v>2082502</v>
      </c>
      <c r="B43" s="122"/>
      <c r="C43" s="122"/>
      <c r="D43" s="37" t="s">
        <v>101</v>
      </c>
      <c r="E43" s="21">
        <f t="shared" si="0"/>
        <v>3.96</v>
      </c>
      <c r="F43" s="21">
        <f t="shared" si="1"/>
        <v>3.96</v>
      </c>
      <c r="G43" s="22"/>
      <c r="H43" s="23">
        <v>3.96</v>
      </c>
      <c r="I43" s="22"/>
      <c r="J43" s="22"/>
      <c r="K43" s="22"/>
    </row>
    <row r="44" spans="1:11" ht="13.5">
      <c r="A44" s="122">
        <v>20899</v>
      </c>
      <c r="B44" s="122"/>
      <c r="C44" s="122"/>
      <c r="D44" s="37" t="s">
        <v>102</v>
      </c>
      <c r="E44" s="21">
        <f t="shared" si="0"/>
        <v>3.5100000000000002</v>
      </c>
      <c r="F44" s="21">
        <f t="shared" si="1"/>
        <v>3.5100000000000002</v>
      </c>
      <c r="G44" s="23">
        <v>3.31</v>
      </c>
      <c r="H44" s="23">
        <v>0.2</v>
      </c>
      <c r="I44" s="22"/>
      <c r="J44" s="22"/>
      <c r="K44" s="22"/>
    </row>
    <row r="45" spans="1:11" ht="13.5">
      <c r="A45" s="122">
        <v>2089901</v>
      </c>
      <c r="B45" s="122"/>
      <c r="C45" s="122"/>
      <c r="D45" s="37" t="s">
        <v>103</v>
      </c>
      <c r="E45" s="21">
        <f t="shared" si="0"/>
        <v>3.5100000000000002</v>
      </c>
      <c r="F45" s="21">
        <f t="shared" si="1"/>
        <v>3.5100000000000002</v>
      </c>
      <c r="G45" s="23">
        <v>3.31</v>
      </c>
      <c r="H45" s="23">
        <v>0.2</v>
      </c>
      <c r="I45" s="22"/>
      <c r="J45" s="22"/>
      <c r="K45" s="22"/>
    </row>
    <row r="46" spans="1:11" ht="13.5">
      <c r="A46" s="122">
        <v>210</v>
      </c>
      <c r="B46" s="122"/>
      <c r="C46" s="122"/>
      <c r="D46" s="37" t="s">
        <v>104</v>
      </c>
      <c r="E46" s="21">
        <f t="shared" si="0"/>
        <v>10.42</v>
      </c>
      <c r="F46" s="21">
        <f t="shared" si="1"/>
        <v>10.42</v>
      </c>
      <c r="G46" s="23">
        <v>10.42</v>
      </c>
      <c r="H46" s="22"/>
      <c r="I46" s="22"/>
      <c r="J46" s="22"/>
      <c r="K46" s="22"/>
    </row>
    <row r="47" spans="1:11" ht="13.5">
      <c r="A47" s="122">
        <v>21005</v>
      </c>
      <c r="B47" s="122"/>
      <c r="C47" s="122"/>
      <c r="D47" s="37" t="s">
        <v>105</v>
      </c>
      <c r="E47" s="21">
        <f t="shared" si="0"/>
        <v>10.42</v>
      </c>
      <c r="F47" s="21">
        <f t="shared" si="1"/>
        <v>10.42</v>
      </c>
      <c r="G47" s="23">
        <v>10.42</v>
      </c>
      <c r="H47" s="22"/>
      <c r="I47" s="22"/>
      <c r="J47" s="22"/>
      <c r="K47" s="22"/>
    </row>
    <row r="48" spans="1:11" ht="13.5">
      <c r="A48" s="122">
        <v>2100501</v>
      </c>
      <c r="B48" s="122"/>
      <c r="C48" s="122"/>
      <c r="D48" s="37" t="s">
        <v>106</v>
      </c>
      <c r="E48" s="21">
        <f t="shared" si="0"/>
        <v>10.22</v>
      </c>
      <c r="F48" s="21">
        <f t="shared" si="1"/>
        <v>10.22</v>
      </c>
      <c r="G48" s="23">
        <v>10.22</v>
      </c>
      <c r="H48" s="22"/>
      <c r="I48" s="22"/>
      <c r="J48" s="22"/>
      <c r="K48" s="22"/>
    </row>
    <row r="49" spans="1:11" ht="13.5">
      <c r="A49" s="122">
        <v>2100503</v>
      </c>
      <c r="B49" s="122"/>
      <c r="C49" s="122"/>
      <c r="D49" s="37" t="s">
        <v>107</v>
      </c>
      <c r="E49" s="21">
        <f t="shared" si="0"/>
        <v>0.2</v>
      </c>
      <c r="F49" s="21">
        <f t="shared" si="1"/>
        <v>0.2</v>
      </c>
      <c r="G49" s="23">
        <v>0.2</v>
      </c>
      <c r="H49" s="22"/>
      <c r="I49" s="22"/>
      <c r="J49" s="22"/>
      <c r="K49" s="22"/>
    </row>
    <row r="50" spans="1:11" ht="13.5">
      <c r="A50" s="122">
        <v>212</v>
      </c>
      <c r="B50" s="122"/>
      <c r="C50" s="122"/>
      <c r="D50" s="37" t="s">
        <v>108</v>
      </c>
      <c r="E50" s="21">
        <f t="shared" si="0"/>
        <v>474.02</v>
      </c>
      <c r="F50" s="21">
        <f t="shared" si="1"/>
        <v>52.03</v>
      </c>
      <c r="G50" s="23">
        <v>13.46</v>
      </c>
      <c r="H50" s="23">
        <v>38.57</v>
      </c>
      <c r="I50" s="22">
        <v>421.99</v>
      </c>
      <c r="J50" s="22"/>
      <c r="K50" s="22">
        <v>421.99</v>
      </c>
    </row>
    <row r="51" spans="1:11" ht="13.5">
      <c r="A51" s="122">
        <v>21201</v>
      </c>
      <c r="B51" s="122"/>
      <c r="C51" s="122"/>
      <c r="D51" s="37" t="s">
        <v>109</v>
      </c>
      <c r="E51" s="21">
        <f t="shared" si="0"/>
        <v>15.46</v>
      </c>
      <c r="F51" s="21">
        <f t="shared" si="1"/>
        <v>15.46</v>
      </c>
      <c r="G51" s="23">
        <v>13.46</v>
      </c>
      <c r="H51" s="23">
        <v>2</v>
      </c>
      <c r="I51" s="22"/>
      <c r="J51" s="22"/>
      <c r="K51" s="22"/>
    </row>
    <row r="52" spans="1:11" ht="13.5">
      <c r="A52" s="122">
        <v>2120199</v>
      </c>
      <c r="B52" s="122"/>
      <c r="C52" s="122"/>
      <c r="D52" s="37" t="s">
        <v>110</v>
      </c>
      <c r="E52" s="21">
        <f t="shared" si="0"/>
        <v>15.46</v>
      </c>
      <c r="F52" s="21">
        <f t="shared" si="1"/>
        <v>15.46</v>
      </c>
      <c r="G52" s="23">
        <v>13.46</v>
      </c>
      <c r="H52" s="23">
        <v>2</v>
      </c>
      <c r="I52" s="22"/>
      <c r="J52" s="22"/>
      <c r="K52" s="22"/>
    </row>
    <row r="53" spans="1:11" ht="13.5">
      <c r="A53" s="122">
        <v>21205</v>
      </c>
      <c r="B53" s="122"/>
      <c r="C53" s="122"/>
      <c r="D53" s="37" t="s">
        <v>111</v>
      </c>
      <c r="E53" s="21">
        <f t="shared" si="0"/>
        <v>10</v>
      </c>
      <c r="F53" s="21">
        <f t="shared" si="1"/>
        <v>10</v>
      </c>
      <c r="G53" s="22"/>
      <c r="H53" s="23">
        <v>10</v>
      </c>
      <c r="I53" s="22"/>
      <c r="J53" s="22"/>
      <c r="K53" s="22"/>
    </row>
    <row r="54" spans="1:11" ht="13.5">
      <c r="A54" s="122">
        <v>2120501</v>
      </c>
      <c r="B54" s="122"/>
      <c r="C54" s="122"/>
      <c r="D54" s="37" t="s">
        <v>112</v>
      </c>
      <c r="E54" s="21">
        <f t="shared" si="0"/>
        <v>10</v>
      </c>
      <c r="F54" s="21">
        <f t="shared" si="1"/>
        <v>10</v>
      </c>
      <c r="G54" s="22"/>
      <c r="H54" s="23">
        <v>10</v>
      </c>
      <c r="I54" s="22"/>
      <c r="J54" s="22"/>
      <c r="K54" s="22"/>
    </row>
    <row r="55" spans="1:11" ht="13.5">
      <c r="A55" s="99">
        <v>21208</v>
      </c>
      <c r="B55" s="100"/>
      <c r="C55" s="101"/>
      <c r="D55" s="47" t="s">
        <v>113</v>
      </c>
      <c r="E55" s="21">
        <f t="shared" si="0"/>
        <v>421.99</v>
      </c>
      <c r="F55" s="48"/>
      <c r="G55" s="49"/>
      <c r="H55" s="50"/>
      <c r="I55" s="49">
        <v>421.99</v>
      </c>
      <c r="J55" s="49"/>
      <c r="K55" s="49">
        <v>421.99</v>
      </c>
    </row>
    <row r="56" spans="1:11" ht="13.5">
      <c r="A56" s="99">
        <v>2120899</v>
      </c>
      <c r="B56" s="100"/>
      <c r="C56" s="101"/>
      <c r="D56" s="47" t="s">
        <v>176</v>
      </c>
      <c r="E56" s="21">
        <f t="shared" si="0"/>
        <v>421.99</v>
      </c>
      <c r="F56" s="48"/>
      <c r="G56" s="49"/>
      <c r="H56" s="50"/>
      <c r="I56" s="49">
        <v>421.99</v>
      </c>
      <c r="J56" s="49"/>
      <c r="K56" s="49">
        <v>421.99</v>
      </c>
    </row>
    <row r="57" spans="1:11" ht="13.5">
      <c r="A57" s="122">
        <v>21299</v>
      </c>
      <c r="B57" s="122"/>
      <c r="C57" s="122"/>
      <c r="D57" s="37" t="s">
        <v>115</v>
      </c>
      <c r="E57" s="21">
        <f t="shared" si="0"/>
        <v>26.57</v>
      </c>
      <c r="F57" s="21">
        <f aca="true" t="shared" si="2" ref="F57:F76">G57+H57</f>
        <v>26.57</v>
      </c>
      <c r="G57" s="22"/>
      <c r="H57" s="23">
        <v>26.57</v>
      </c>
      <c r="I57" s="22"/>
      <c r="J57" s="22"/>
      <c r="K57" s="22"/>
    </row>
    <row r="58" spans="1:11" ht="13.5">
      <c r="A58" s="122">
        <v>2129999</v>
      </c>
      <c r="B58" s="122"/>
      <c r="C58" s="122"/>
      <c r="D58" s="37" t="s">
        <v>116</v>
      </c>
      <c r="E58" s="21">
        <f t="shared" si="0"/>
        <v>26.57</v>
      </c>
      <c r="F58" s="21">
        <f t="shared" si="2"/>
        <v>26.57</v>
      </c>
      <c r="G58" s="22"/>
      <c r="H58" s="23">
        <v>26.57</v>
      </c>
      <c r="I58" s="22"/>
      <c r="J58" s="22"/>
      <c r="K58" s="22"/>
    </row>
    <row r="59" spans="1:11" ht="13.5">
      <c r="A59" s="122">
        <v>213</v>
      </c>
      <c r="B59" s="122"/>
      <c r="C59" s="122"/>
      <c r="D59" s="37" t="s">
        <v>117</v>
      </c>
      <c r="E59" s="21">
        <f t="shared" si="0"/>
        <v>1066.75</v>
      </c>
      <c r="F59" s="21">
        <f t="shared" si="2"/>
        <v>1066.75</v>
      </c>
      <c r="G59" s="23">
        <v>205.24</v>
      </c>
      <c r="H59" s="23">
        <v>861.51</v>
      </c>
      <c r="I59" s="22"/>
      <c r="J59" s="22"/>
      <c r="K59" s="22"/>
    </row>
    <row r="60" spans="1:11" ht="13.5">
      <c r="A60" s="122">
        <v>21301</v>
      </c>
      <c r="B60" s="122"/>
      <c r="C60" s="122"/>
      <c r="D60" s="37" t="s">
        <v>118</v>
      </c>
      <c r="E60" s="21">
        <f t="shared" si="0"/>
        <v>799.31</v>
      </c>
      <c r="F60" s="21">
        <f t="shared" si="2"/>
        <v>799.31</v>
      </c>
      <c r="G60" s="23">
        <v>69.77</v>
      </c>
      <c r="H60" s="23">
        <v>729.54</v>
      </c>
      <c r="I60" s="22"/>
      <c r="J60" s="22"/>
      <c r="K60" s="22"/>
    </row>
    <row r="61" spans="1:11" ht="13.5">
      <c r="A61" s="122">
        <v>2130104</v>
      </c>
      <c r="B61" s="122"/>
      <c r="C61" s="122"/>
      <c r="D61" s="37" t="s">
        <v>119</v>
      </c>
      <c r="E61" s="21">
        <f t="shared" si="0"/>
        <v>46.97</v>
      </c>
      <c r="F61" s="21">
        <f t="shared" si="2"/>
        <v>46.97</v>
      </c>
      <c r="G61" s="23">
        <v>46.97</v>
      </c>
      <c r="H61" s="22"/>
      <c r="I61" s="22"/>
      <c r="J61" s="22"/>
      <c r="K61" s="22"/>
    </row>
    <row r="62" spans="1:11" ht="13.5">
      <c r="A62" s="122">
        <v>2130142</v>
      </c>
      <c r="B62" s="122"/>
      <c r="C62" s="122"/>
      <c r="D62" s="37" t="s">
        <v>120</v>
      </c>
      <c r="E62" s="21">
        <f t="shared" si="0"/>
        <v>300</v>
      </c>
      <c r="F62" s="21">
        <f t="shared" si="2"/>
        <v>300</v>
      </c>
      <c r="G62" s="22"/>
      <c r="H62" s="23">
        <v>300</v>
      </c>
      <c r="I62" s="22"/>
      <c r="J62" s="22"/>
      <c r="K62" s="22"/>
    </row>
    <row r="63" spans="1:11" ht="13.5">
      <c r="A63" s="122">
        <v>2130152</v>
      </c>
      <c r="B63" s="122"/>
      <c r="C63" s="122"/>
      <c r="D63" s="37" t="s">
        <v>121</v>
      </c>
      <c r="E63" s="21">
        <f t="shared" si="0"/>
        <v>20.88</v>
      </c>
      <c r="F63" s="21">
        <f t="shared" si="2"/>
        <v>20.88</v>
      </c>
      <c r="G63" s="23">
        <v>20.88</v>
      </c>
      <c r="H63" s="22"/>
      <c r="I63" s="22"/>
      <c r="J63" s="22"/>
      <c r="K63" s="22"/>
    </row>
    <row r="64" spans="1:11" ht="13.5">
      <c r="A64" s="122">
        <v>2130199</v>
      </c>
      <c r="B64" s="122"/>
      <c r="C64" s="122"/>
      <c r="D64" s="37" t="s">
        <v>122</v>
      </c>
      <c r="E64" s="21">
        <f t="shared" si="0"/>
        <v>431.46000000000004</v>
      </c>
      <c r="F64" s="21">
        <f t="shared" si="2"/>
        <v>431.46000000000004</v>
      </c>
      <c r="G64" s="23">
        <v>1.92</v>
      </c>
      <c r="H64" s="23">
        <v>429.54</v>
      </c>
      <c r="I64" s="22"/>
      <c r="J64" s="22"/>
      <c r="K64" s="22"/>
    </row>
    <row r="65" spans="1:11" ht="13.5">
      <c r="A65" s="122">
        <v>21302</v>
      </c>
      <c r="B65" s="122"/>
      <c r="C65" s="122"/>
      <c r="D65" s="37" t="s">
        <v>123</v>
      </c>
      <c r="E65" s="21">
        <f t="shared" si="0"/>
        <v>7.68</v>
      </c>
      <c r="F65" s="21">
        <f t="shared" si="2"/>
        <v>7.68</v>
      </c>
      <c r="G65" s="23">
        <v>7.68</v>
      </c>
      <c r="H65" s="22"/>
      <c r="I65" s="22"/>
      <c r="J65" s="22"/>
      <c r="K65" s="22"/>
    </row>
    <row r="66" spans="1:11" ht="13.5">
      <c r="A66" s="122">
        <v>2130299</v>
      </c>
      <c r="B66" s="122"/>
      <c r="C66" s="122"/>
      <c r="D66" s="37" t="s">
        <v>124</v>
      </c>
      <c r="E66" s="21">
        <f t="shared" si="0"/>
        <v>7.68</v>
      </c>
      <c r="F66" s="21">
        <f t="shared" si="2"/>
        <v>7.68</v>
      </c>
      <c r="G66" s="23">
        <v>7.68</v>
      </c>
      <c r="H66" s="22"/>
      <c r="I66" s="22"/>
      <c r="J66" s="22"/>
      <c r="K66" s="22"/>
    </row>
    <row r="67" spans="1:11" ht="13.5">
      <c r="A67" s="122">
        <v>21307</v>
      </c>
      <c r="B67" s="122"/>
      <c r="C67" s="122"/>
      <c r="D67" s="37" t="s">
        <v>125</v>
      </c>
      <c r="E67" s="21">
        <f t="shared" si="0"/>
        <v>259.76</v>
      </c>
      <c r="F67" s="21">
        <f t="shared" si="2"/>
        <v>259.76</v>
      </c>
      <c r="G67" s="23">
        <v>127.79</v>
      </c>
      <c r="H67" s="23">
        <v>131.97</v>
      </c>
      <c r="I67" s="22"/>
      <c r="J67" s="22"/>
      <c r="K67" s="22"/>
    </row>
    <row r="68" spans="1:11" ht="13.5">
      <c r="A68" s="122">
        <v>2130701</v>
      </c>
      <c r="B68" s="122"/>
      <c r="C68" s="122"/>
      <c r="D68" s="37" t="s">
        <v>126</v>
      </c>
      <c r="E68" s="21">
        <f t="shared" si="0"/>
        <v>82.97</v>
      </c>
      <c r="F68" s="21">
        <f t="shared" si="2"/>
        <v>82.97</v>
      </c>
      <c r="G68" s="22"/>
      <c r="H68" s="23">
        <v>82.97</v>
      </c>
      <c r="I68" s="22"/>
      <c r="J68" s="22"/>
      <c r="K68" s="22"/>
    </row>
    <row r="69" spans="1:11" ht="13.5">
      <c r="A69" s="122">
        <v>2130705</v>
      </c>
      <c r="B69" s="122"/>
      <c r="C69" s="122"/>
      <c r="D69" s="37" t="s">
        <v>127</v>
      </c>
      <c r="E69" s="21">
        <f t="shared" si="0"/>
        <v>174.79000000000002</v>
      </c>
      <c r="F69" s="21">
        <f t="shared" si="2"/>
        <v>174.79000000000002</v>
      </c>
      <c r="G69" s="23">
        <v>127.79</v>
      </c>
      <c r="H69" s="23">
        <v>47</v>
      </c>
      <c r="I69" s="22"/>
      <c r="J69" s="22"/>
      <c r="K69" s="22"/>
    </row>
    <row r="70" spans="1:11" ht="13.5">
      <c r="A70" s="122">
        <v>2130799</v>
      </c>
      <c r="B70" s="122"/>
      <c r="C70" s="122"/>
      <c r="D70" s="37" t="s">
        <v>128</v>
      </c>
      <c r="E70" s="21">
        <f t="shared" si="0"/>
        <v>2</v>
      </c>
      <c r="F70" s="21">
        <f t="shared" si="2"/>
        <v>2</v>
      </c>
      <c r="G70" s="22"/>
      <c r="H70" s="23">
        <v>2</v>
      </c>
      <c r="I70" s="22"/>
      <c r="J70" s="22"/>
      <c r="K70" s="22"/>
    </row>
    <row r="71" spans="1:11" ht="13.5">
      <c r="A71" s="122">
        <v>215</v>
      </c>
      <c r="B71" s="122"/>
      <c r="C71" s="122"/>
      <c r="D71" s="37" t="s">
        <v>129</v>
      </c>
      <c r="E71" s="21">
        <f t="shared" si="0"/>
        <v>2</v>
      </c>
      <c r="F71" s="21">
        <f t="shared" si="2"/>
        <v>2</v>
      </c>
      <c r="G71" s="22"/>
      <c r="H71" s="23">
        <v>2</v>
      </c>
      <c r="I71" s="22"/>
      <c r="J71" s="22"/>
      <c r="K71" s="22"/>
    </row>
    <row r="72" spans="1:11" ht="13.5">
      <c r="A72" s="122">
        <v>21506</v>
      </c>
      <c r="B72" s="122"/>
      <c r="C72" s="122"/>
      <c r="D72" s="37" t="s">
        <v>130</v>
      </c>
      <c r="E72" s="21">
        <f>F72+I72</f>
        <v>2</v>
      </c>
      <c r="F72" s="21">
        <f t="shared" si="2"/>
        <v>2</v>
      </c>
      <c r="G72" s="22"/>
      <c r="H72" s="23">
        <v>2</v>
      </c>
      <c r="I72" s="22"/>
      <c r="J72" s="22"/>
      <c r="K72" s="22"/>
    </row>
    <row r="73" spans="1:11" ht="13.5">
      <c r="A73" s="122">
        <v>2150699</v>
      </c>
      <c r="B73" s="122"/>
      <c r="C73" s="122"/>
      <c r="D73" s="37" t="s">
        <v>131</v>
      </c>
      <c r="E73" s="21">
        <f>F73+I73</f>
        <v>2</v>
      </c>
      <c r="F73" s="21">
        <f t="shared" si="2"/>
        <v>2</v>
      </c>
      <c r="G73" s="22"/>
      <c r="H73" s="23">
        <v>2</v>
      </c>
      <c r="I73" s="22"/>
      <c r="J73" s="22"/>
      <c r="K73" s="22"/>
    </row>
    <row r="74" spans="1:11" ht="13.5">
      <c r="A74" s="122">
        <v>221</v>
      </c>
      <c r="B74" s="122"/>
      <c r="C74" s="122"/>
      <c r="D74" s="37" t="s">
        <v>132</v>
      </c>
      <c r="E74" s="21">
        <f>F74+I74</f>
        <v>13.97</v>
      </c>
      <c r="F74" s="21">
        <f t="shared" si="2"/>
        <v>13.97</v>
      </c>
      <c r="G74" s="51">
        <v>13.97</v>
      </c>
      <c r="H74" s="22"/>
      <c r="I74" s="22"/>
      <c r="J74" s="22"/>
      <c r="K74" s="22"/>
    </row>
    <row r="75" spans="1:11" ht="13.5">
      <c r="A75" s="122">
        <v>22102</v>
      </c>
      <c r="B75" s="122"/>
      <c r="C75" s="122"/>
      <c r="D75" s="37" t="s">
        <v>133</v>
      </c>
      <c r="E75" s="21">
        <f>F75+I75</f>
        <v>13.97</v>
      </c>
      <c r="F75" s="34">
        <f t="shared" si="2"/>
        <v>13.97</v>
      </c>
      <c r="G75" s="23">
        <v>13.97</v>
      </c>
      <c r="H75" s="22"/>
      <c r="I75" s="22"/>
      <c r="J75" s="22"/>
      <c r="K75" s="22"/>
    </row>
    <row r="76" spans="1:11" ht="13.5">
      <c r="A76" s="122">
        <v>2210201</v>
      </c>
      <c r="B76" s="122"/>
      <c r="C76" s="122"/>
      <c r="D76" s="37" t="s">
        <v>134</v>
      </c>
      <c r="E76" s="34">
        <f>F76+I76</f>
        <v>13.97</v>
      </c>
      <c r="F76" s="34">
        <f t="shared" si="2"/>
        <v>13.97</v>
      </c>
      <c r="G76" s="23">
        <v>13.97</v>
      </c>
      <c r="H76" s="22"/>
      <c r="I76" s="22"/>
      <c r="J76" s="22"/>
      <c r="K76" s="22"/>
    </row>
  </sheetData>
  <sheetProtection/>
  <mergeCells count="82">
    <mergeCell ref="I6:I7"/>
    <mergeCell ref="J6:J7"/>
    <mergeCell ref="K6:K7"/>
    <mergeCell ref="A5:C7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A66:C66"/>
    <mergeCell ref="A67:C67"/>
    <mergeCell ref="A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A1:K1"/>
    <mergeCell ref="A4:D4"/>
    <mergeCell ref="E4:K4"/>
    <mergeCell ref="F5:H5"/>
    <mergeCell ref="I5:K5"/>
    <mergeCell ref="D5:D7"/>
    <mergeCell ref="E5:E7"/>
    <mergeCell ref="F6:F7"/>
    <mergeCell ref="G6:G7"/>
    <mergeCell ref="H6:H7"/>
  </mergeCells>
  <printOptions horizontalCentered="1"/>
  <pageMargins left="0.16" right="0.16" top="0.98" bottom="0.98" header="0.51" footer="0.51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H28" sqref="H28"/>
    </sheetView>
  </sheetViews>
  <sheetFormatPr defaultColWidth="9.140625" defaultRowHeight="12.75"/>
  <cols>
    <col min="1" max="3" width="3.140625" style="11" customWidth="1"/>
    <col min="4" max="4" width="37.421875" style="11" customWidth="1"/>
    <col min="5" max="13" width="14.00390625" style="11" customWidth="1"/>
    <col min="14" max="14" width="9.7109375" style="11" customWidth="1"/>
    <col min="15" max="16384" width="9.140625" style="11" customWidth="1"/>
  </cols>
  <sheetData>
    <row r="1" spans="1:13" ht="12.75">
      <c r="A1" s="94" t="s">
        <v>177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34.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29" t="s">
        <v>3</v>
      </c>
      <c r="B3" s="12"/>
      <c r="C3" s="12"/>
      <c r="D3" s="12"/>
      <c r="E3" s="12"/>
      <c r="F3" s="12"/>
      <c r="G3" s="12" t="s">
        <v>4</v>
      </c>
      <c r="H3" s="12"/>
      <c r="I3" s="12"/>
      <c r="J3" s="12"/>
      <c r="K3" s="12"/>
      <c r="L3" s="12"/>
      <c r="M3" s="25" t="s">
        <v>178</v>
      </c>
    </row>
    <row r="4" spans="1:13" ht="15" customHeight="1">
      <c r="A4" s="118" t="s">
        <v>9</v>
      </c>
      <c r="B4" s="109" t="s">
        <v>7</v>
      </c>
      <c r="C4" s="109" t="s">
        <v>7</v>
      </c>
      <c r="D4" s="109" t="s">
        <v>7</v>
      </c>
      <c r="E4" s="109" t="s">
        <v>69</v>
      </c>
      <c r="F4" s="92" t="s">
        <v>7</v>
      </c>
      <c r="G4" s="92" t="s">
        <v>7</v>
      </c>
      <c r="H4" s="92" t="s">
        <v>7</v>
      </c>
      <c r="I4" s="92" t="s">
        <v>7</v>
      </c>
      <c r="J4" s="92" t="s">
        <v>7</v>
      </c>
      <c r="K4" s="92" t="s">
        <v>7</v>
      </c>
      <c r="L4" s="92" t="s">
        <v>7</v>
      </c>
      <c r="M4" s="92" t="s">
        <v>7</v>
      </c>
    </row>
    <row r="5" spans="1:13" ht="15" customHeight="1">
      <c r="A5" s="113" t="s">
        <v>63</v>
      </c>
      <c r="B5" s="110" t="s">
        <v>7</v>
      </c>
      <c r="C5" s="110" t="s">
        <v>7</v>
      </c>
      <c r="D5" s="110" t="s">
        <v>64</v>
      </c>
      <c r="E5" s="110" t="s">
        <v>7</v>
      </c>
      <c r="F5" s="110" t="s">
        <v>179</v>
      </c>
      <c r="G5" s="110" t="s">
        <v>180</v>
      </c>
      <c r="H5" s="110" t="s">
        <v>181</v>
      </c>
      <c r="I5" s="110" t="s">
        <v>182</v>
      </c>
      <c r="J5" s="110" t="s">
        <v>183</v>
      </c>
      <c r="K5" s="110" t="s">
        <v>184</v>
      </c>
      <c r="L5" s="110" t="s">
        <v>185</v>
      </c>
      <c r="M5" s="110" t="s">
        <v>186</v>
      </c>
    </row>
    <row r="6" spans="1:13" ht="15" customHeight="1">
      <c r="A6" s="113" t="s">
        <v>7</v>
      </c>
      <c r="B6" s="110" t="s">
        <v>7</v>
      </c>
      <c r="C6" s="110" t="s">
        <v>7</v>
      </c>
      <c r="D6" s="110" t="s">
        <v>7</v>
      </c>
      <c r="E6" s="110" t="s">
        <v>7</v>
      </c>
      <c r="F6" s="110" t="s">
        <v>7</v>
      </c>
      <c r="G6" s="110" t="s">
        <v>7</v>
      </c>
      <c r="H6" s="110" t="s">
        <v>7</v>
      </c>
      <c r="I6" s="110" t="s">
        <v>7</v>
      </c>
      <c r="J6" s="110" t="s">
        <v>7</v>
      </c>
      <c r="K6" s="110" t="s">
        <v>7</v>
      </c>
      <c r="L6" s="110" t="s">
        <v>7</v>
      </c>
      <c r="M6" s="110" t="s">
        <v>7</v>
      </c>
    </row>
    <row r="7" spans="1:13" ht="15" customHeight="1">
      <c r="A7" s="113" t="s">
        <v>7</v>
      </c>
      <c r="B7" s="110" t="s">
        <v>7</v>
      </c>
      <c r="C7" s="110" t="s">
        <v>7</v>
      </c>
      <c r="D7" s="110" t="s">
        <v>7</v>
      </c>
      <c r="E7" s="110" t="s">
        <v>7</v>
      </c>
      <c r="F7" s="110" t="s">
        <v>7</v>
      </c>
      <c r="G7" s="110" t="s">
        <v>7</v>
      </c>
      <c r="H7" s="110" t="s">
        <v>7</v>
      </c>
      <c r="I7" s="110" t="s">
        <v>7</v>
      </c>
      <c r="J7" s="110" t="s">
        <v>7</v>
      </c>
      <c r="K7" s="110" t="s">
        <v>7</v>
      </c>
      <c r="L7" s="110" t="s">
        <v>7</v>
      </c>
      <c r="M7" s="110" t="s">
        <v>7</v>
      </c>
    </row>
    <row r="8" spans="1:13" ht="33" customHeight="1">
      <c r="A8" s="30" t="s">
        <v>66</v>
      </c>
      <c r="B8" s="31" t="s">
        <v>67</v>
      </c>
      <c r="C8" s="31" t="s">
        <v>68</v>
      </c>
      <c r="D8" s="31" t="s">
        <v>69</v>
      </c>
      <c r="E8" s="21">
        <f>E9+E15+E18+E21</f>
        <v>205.82</v>
      </c>
      <c r="F8" s="21">
        <f aca="true" t="shared" si="0" ref="F8:L8">F9+F15+F18+F21</f>
        <v>142.53</v>
      </c>
      <c r="G8" s="21">
        <f t="shared" si="0"/>
        <v>28.489999999999995</v>
      </c>
      <c r="H8" s="21">
        <f t="shared" si="0"/>
        <v>1.6</v>
      </c>
      <c r="I8" s="21">
        <f t="shared" si="0"/>
        <v>5.02</v>
      </c>
      <c r="J8" s="21"/>
      <c r="K8" s="21"/>
      <c r="L8" s="21">
        <f t="shared" si="0"/>
        <v>28.18</v>
      </c>
      <c r="M8" s="21"/>
    </row>
    <row r="9" spans="1:13" ht="15" customHeight="1">
      <c r="A9" s="122">
        <v>201</v>
      </c>
      <c r="B9" s="122"/>
      <c r="C9" s="122"/>
      <c r="D9" s="32" t="s">
        <v>70</v>
      </c>
      <c r="E9" s="34">
        <v>141.95</v>
      </c>
      <c r="F9" s="34">
        <v>112.4</v>
      </c>
      <c r="G9" s="34">
        <v>27.65</v>
      </c>
      <c r="H9" s="34">
        <v>1.3</v>
      </c>
      <c r="I9" s="34">
        <v>0.6</v>
      </c>
      <c r="J9" s="39" t="s">
        <v>187</v>
      </c>
      <c r="K9" s="34"/>
      <c r="L9" s="34"/>
      <c r="M9" s="34"/>
    </row>
    <row r="10" spans="1:13" ht="15" customHeight="1">
      <c r="A10" s="122">
        <v>20103</v>
      </c>
      <c r="B10" s="122"/>
      <c r="C10" s="122"/>
      <c r="D10" s="32" t="s">
        <v>71</v>
      </c>
      <c r="E10" s="34">
        <v>128</v>
      </c>
      <c r="F10" s="34">
        <v>108.13</v>
      </c>
      <c r="G10" s="34">
        <v>18.49</v>
      </c>
      <c r="H10" s="34">
        <v>0.93</v>
      </c>
      <c r="I10" s="34">
        <v>0.45</v>
      </c>
      <c r="J10" s="39" t="s">
        <v>187</v>
      </c>
      <c r="K10" s="35"/>
      <c r="L10" s="35"/>
      <c r="M10" s="35"/>
    </row>
    <row r="11" spans="1:13" ht="15" customHeight="1">
      <c r="A11" s="122">
        <v>2010301</v>
      </c>
      <c r="B11" s="122"/>
      <c r="C11" s="122"/>
      <c r="D11" s="32" t="s">
        <v>72</v>
      </c>
      <c r="E11" s="34">
        <v>120.06</v>
      </c>
      <c r="F11" s="34">
        <v>100.66</v>
      </c>
      <c r="G11" s="34">
        <v>18.05</v>
      </c>
      <c r="H11" s="34">
        <v>0.93</v>
      </c>
      <c r="I11" s="34">
        <v>0.42</v>
      </c>
      <c r="J11" s="39" t="s">
        <v>187</v>
      </c>
      <c r="K11" s="35"/>
      <c r="L11" s="35"/>
      <c r="M11" s="35"/>
    </row>
    <row r="12" spans="1:13" ht="15" customHeight="1">
      <c r="A12" s="122">
        <v>2010399</v>
      </c>
      <c r="B12" s="122"/>
      <c r="C12" s="122"/>
      <c r="D12" s="32" t="s">
        <v>74</v>
      </c>
      <c r="E12" s="34">
        <v>7.94</v>
      </c>
      <c r="F12" s="35">
        <v>7.47</v>
      </c>
      <c r="G12" s="35">
        <v>0.44</v>
      </c>
      <c r="H12" s="35"/>
      <c r="I12" s="35">
        <v>0.03</v>
      </c>
      <c r="J12" s="39" t="s">
        <v>187</v>
      </c>
      <c r="K12" s="35"/>
      <c r="L12" s="35"/>
      <c r="M12" s="35"/>
    </row>
    <row r="13" spans="1:13" ht="15" customHeight="1">
      <c r="A13" s="122">
        <v>20131</v>
      </c>
      <c r="B13" s="122"/>
      <c r="C13" s="122"/>
      <c r="D13" s="32" t="s">
        <v>76</v>
      </c>
      <c r="E13" s="34">
        <v>13.95</v>
      </c>
      <c r="F13" s="35">
        <v>4.27</v>
      </c>
      <c r="G13" s="35">
        <v>9.17</v>
      </c>
      <c r="H13" s="35">
        <v>0.36</v>
      </c>
      <c r="I13" s="35">
        <v>0.15</v>
      </c>
      <c r="J13" s="39" t="s">
        <v>187</v>
      </c>
      <c r="K13" s="35"/>
      <c r="L13" s="35"/>
      <c r="M13" s="35"/>
    </row>
    <row r="14" spans="1:13" ht="15" customHeight="1">
      <c r="A14" s="122">
        <v>2013101</v>
      </c>
      <c r="B14" s="122"/>
      <c r="C14" s="122"/>
      <c r="D14" s="32" t="s">
        <v>72</v>
      </c>
      <c r="E14" s="34">
        <v>13.95</v>
      </c>
      <c r="F14" s="35">
        <v>4.27</v>
      </c>
      <c r="G14" s="35">
        <v>9.17</v>
      </c>
      <c r="H14" s="35">
        <v>0.36</v>
      </c>
      <c r="I14" s="35">
        <v>0.15</v>
      </c>
      <c r="J14" s="39" t="s">
        <v>187</v>
      </c>
      <c r="K14" s="35"/>
      <c r="L14" s="35"/>
      <c r="M14" s="35"/>
    </row>
    <row r="15" spans="1:13" ht="15" customHeight="1">
      <c r="A15" s="122">
        <v>207</v>
      </c>
      <c r="B15" s="122"/>
      <c r="C15" s="122"/>
      <c r="D15" s="32" t="s">
        <v>80</v>
      </c>
      <c r="E15" s="34">
        <v>13.78</v>
      </c>
      <c r="F15" s="34">
        <v>3.22</v>
      </c>
      <c r="G15" s="34">
        <v>0.24</v>
      </c>
      <c r="H15" s="34"/>
      <c r="I15" s="35">
        <v>0.37</v>
      </c>
      <c r="J15" s="39" t="s">
        <v>187</v>
      </c>
      <c r="K15" s="35"/>
      <c r="L15" s="35">
        <v>9.95</v>
      </c>
      <c r="M15" s="35"/>
    </row>
    <row r="16" spans="1:13" ht="15" customHeight="1">
      <c r="A16" s="122">
        <v>20701</v>
      </c>
      <c r="B16" s="122"/>
      <c r="C16" s="122"/>
      <c r="D16" s="32" t="s">
        <v>81</v>
      </c>
      <c r="E16" s="34">
        <v>13.78</v>
      </c>
      <c r="F16" s="34">
        <v>3.22</v>
      </c>
      <c r="G16" s="34">
        <v>0.24</v>
      </c>
      <c r="H16" s="34"/>
      <c r="I16" s="35">
        <v>0.37</v>
      </c>
      <c r="J16" s="39" t="s">
        <v>187</v>
      </c>
      <c r="K16" s="35"/>
      <c r="L16" s="35">
        <v>9.95</v>
      </c>
      <c r="M16" s="35"/>
    </row>
    <row r="17" spans="1:13" ht="15" customHeight="1">
      <c r="A17" s="122">
        <v>2070199</v>
      </c>
      <c r="B17" s="122"/>
      <c r="C17" s="122"/>
      <c r="D17" s="32" t="s">
        <v>82</v>
      </c>
      <c r="E17" s="34">
        <v>13.78</v>
      </c>
      <c r="F17" s="34">
        <v>3.22</v>
      </c>
      <c r="G17" s="34">
        <v>0.24</v>
      </c>
      <c r="H17" s="34"/>
      <c r="I17" s="35">
        <v>0.37</v>
      </c>
      <c r="J17" s="39" t="s">
        <v>187</v>
      </c>
      <c r="K17" s="35"/>
      <c r="L17" s="35">
        <v>9.95</v>
      </c>
      <c r="M17" s="35"/>
    </row>
    <row r="18" spans="1:13" ht="15" customHeight="1">
      <c r="A18" s="122">
        <v>208</v>
      </c>
      <c r="B18" s="122"/>
      <c r="C18" s="122"/>
      <c r="D18" s="39" t="s">
        <v>83</v>
      </c>
      <c r="E18" s="34">
        <v>11.27</v>
      </c>
      <c r="F18" s="35">
        <v>4.3</v>
      </c>
      <c r="G18" s="35">
        <v>0.24</v>
      </c>
      <c r="H18" s="34"/>
      <c r="I18" s="35">
        <v>0.29</v>
      </c>
      <c r="J18" s="39" t="s">
        <v>187</v>
      </c>
      <c r="K18" s="35"/>
      <c r="L18" s="35">
        <v>6.44</v>
      </c>
      <c r="M18" s="35"/>
    </row>
    <row r="19" spans="1:13" ht="14.25">
      <c r="A19" s="122">
        <v>20801</v>
      </c>
      <c r="B19" s="122"/>
      <c r="C19" s="122"/>
      <c r="D19" s="40" t="s">
        <v>84</v>
      </c>
      <c r="E19" s="34">
        <v>11.27</v>
      </c>
      <c r="F19" s="35">
        <v>4.3</v>
      </c>
      <c r="G19" s="35">
        <v>0.24</v>
      </c>
      <c r="H19" s="34"/>
      <c r="I19" s="35">
        <v>0.29</v>
      </c>
      <c r="J19" s="39" t="s">
        <v>187</v>
      </c>
      <c r="K19" s="35"/>
      <c r="L19" s="35">
        <v>6.44</v>
      </c>
      <c r="M19" s="41"/>
    </row>
    <row r="20" spans="1:13" ht="14.25">
      <c r="A20" s="122">
        <v>2080199</v>
      </c>
      <c r="B20" s="122"/>
      <c r="C20" s="122"/>
      <c r="D20" s="41" t="s">
        <v>143</v>
      </c>
      <c r="E20" s="34">
        <v>11.27</v>
      </c>
      <c r="F20" s="35">
        <v>4.3</v>
      </c>
      <c r="G20" s="35">
        <v>0.24</v>
      </c>
      <c r="H20" s="34"/>
      <c r="I20" s="35">
        <v>0.29</v>
      </c>
      <c r="J20" s="39" t="s">
        <v>187</v>
      </c>
      <c r="K20" s="35"/>
      <c r="L20" s="35">
        <v>6.44</v>
      </c>
      <c r="M20" s="41"/>
    </row>
    <row r="21" spans="1:13" ht="14.25">
      <c r="A21" s="122">
        <v>213</v>
      </c>
      <c r="B21" s="122"/>
      <c r="C21" s="122"/>
      <c r="D21" s="40" t="s">
        <v>117</v>
      </c>
      <c r="E21" s="41">
        <v>38.82</v>
      </c>
      <c r="F21" s="41">
        <v>22.61</v>
      </c>
      <c r="G21" s="41">
        <v>0.36</v>
      </c>
      <c r="H21" s="41">
        <v>0.3</v>
      </c>
      <c r="I21" s="41">
        <v>3.76</v>
      </c>
      <c r="J21" s="41" t="s">
        <v>187</v>
      </c>
      <c r="K21" s="41"/>
      <c r="L21" s="41">
        <v>11.79</v>
      </c>
      <c r="M21" s="41"/>
    </row>
    <row r="22" spans="1:13" ht="14.25">
      <c r="A22" s="122">
        <v>21301</v>
      </c>
      <c r="B22" s="122"/>
      <c r="C22" s="122"/>
      <c r="D22" s="40" t="s">
        <v>118</v>
      </c>
      <c r="E22" s="41">
        <v>38.82</v>
      </c>
      <c r="F22" s="41">
        <v>22.61</v>
      </c>
      <c r="G22" s="41">
        <v>0.36</v>
      </c>
      <c r="H22" s="41">
        <v>0.3</v>
      </c>
      <c r="I22" s="41">
        <v>3.76</v>
      </c>
      <c r="J22" s="41" t="s">
        <v>187</v>
      </c>
      <c r="K22" s="41"/>
      <c r="L22" s="41">
        <v>11.79</v>
      </c>
      <c r="M22" s="41"/>
    </row>
    <row r="23" spans="1:13" ht="14.25">
      <c r="A23" s="122">
        <v>2130104</v>
      </c>
      <c r="B23" s="122"/>
      <c r="C23" s="122"/>
      <c r="D23" s="41" t="s">
        <v>161</v>
      </c>
      <c r="E23" s="41">
        <v>38.82</v>
      </c>
      <c r="F23" s="41">
        <v>22.61</v>
      </c>
      <c r="G23" s="41">
        <v>0.36</v>
      </c>
      <c r="H23" s="41">
        <v>0.3</v>
      </c>
      <c r="I23" s="41">
        <v>3.76</v>
      </c>
      <c r="J23" s="41" t="s">
        <v>187</v>
      </c>
      <c r="K23" s="41"/>
      <c r="L23" s="41">
        <v>11.79</v>
      </c>
      <c r="M23" s="41"/>
    </row>
    <row r="24" spans="1:13" ht="14.2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1:13" ht="14.2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1:13" ht="14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</sheetData>
  <sheetProtection/>
  <mergeCells count="29">
    <mergeCell ref="M5:M7"/>
    <mergeCell ref="A1:M2"/>
    <mergeCell ref="A5:C7"/>
    <mergeCell ref="A23:C23"/>
    <mergeCell ref="D5:D7"/>
    <mergeCell ref="E4:E7"/>
    <mergeCell ref="F5:F7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4:D4"/>
    <mergeCell ref="F4:M4"/>
    <mergeCell ref="A9:C9"/>
    <mergeCell ref="A10:C10"/>
    <mergeCell ref="G5:G7"/>
    <mergeCell ref="H5:H7"/>
    <mergeCell ref="I5:I7"/>
    <mergeCell ref="J5:J7"/>
    <mergeCell ref="K5:K7"/>
    <mergeCell ref="L5:L7"/>
  </mergeCells>
  <printOptions horizontalCentered="1"/>
  <pageMargins left="0.16" right="0.16" top="0.98" bottom="0.98" header="0.51" footer="0.51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workbookViewId="0" topLeftCell="A1">
      <selection activeCell="E10" sqref="E10"/>
    </sheetView>
  </sheetViews>
  <sheetFormatPr defaultColWidth="9.140625" defaultRowHeight="12.75"/>
  <cols>
    <col min="1" max="3" width="3.140625" style="11" customWidth="1"/>
    <col min="4" max="4" width="28.7109375" style="11" customWidth="1"/>
    <col min="5" max="5" width="11.421875" style="11" customWidth="1"/>
    <col min="6" max="17" width="11.28125" style="11" customWidth="1"/>
    <col min="18" max="18" width="9.7109375" style="11" customWidth="1"/>
    <col min="19" max="16384" width="9.140625" style="11" customWidth="1"/>
  </cols>
  <sheetData>
    <row r="1" spans="1:17" ht="12.75">
      <c r="A1" s="94" t="s">
        <v>188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21.7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19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5" t="s">
        <v>189</v>
      </c>
    </row>
    <row r="4" spans="1:17" ht="18.75">
      <c r="A4" s="29" t="s">
        <v>3</v>
      </c>
      <c r="B4" s="12"/>
      <c r="C4" s="12"/>
      <c r="D4" s="12"/>
      <c r="E4" s="12"/>
      <c r="F4" s="12"/>
      <c r="G4" s="12"/>
      <c r="H4" s="12"/>
      <c r="I4" s="38" t="s">
        <v>190</v>
      </c>
      <c r="J4" s="12"/>
      <c r="K4" s="12"/>
      <c r="L4" s="12"/>
      <c r="N4" s="12"/>
      <c r="O4" s="12"/>
      <c r="P4" s="12"/>
      <c r="Q4" s="26" t="s">
        <v>5</v>
      </c>
    </row>
    <row r="5" spans="1:17" ht="15" customHeight="1">
      <c r="A5" s="118" t="s">
        <v>9</v>
      </c>
      <c r="B5" s="109" t="s">
        <v>7</v>
      </c>
      <c r="C5" s="109" t="s">
        <v>7</v>
      </c>
      <c r="D5" s="109" t="s">
        <v>7</v>
      </c>
      <c r="E5" s="109" t="s">
        <v>69</v>
      </c>
      <c r="F5" s="92" t="s">
        <v>7</v>
      </c>
      <c r="G5" s="92" t="s">
        <v>7</v>
      </c>
      <c r="H5" s="92" t="s">
        <v>7</v>
      </c>
      <c r="I5" s="92" t="s">
        <v>7</v>
      </c>
      <c r="J5" s="92" t="s">
        <v>7</v>
      </c>
      <c r="K5" s="92" t="s">
        <v>7</v>
      </c>
      <c r="L5" s="92" t="s">
        <v>7</v>
      </c>
      <c r="M5" s="92" t="s">
        <v>7</v>
      </c>
      <c r="N5" s="92" t="s">
        <v>7</v>
      </c>
      <c r="O5" s="92" t="s">
        <v>7</v>
      </c>
      <c r="P5" s="92" t="s">
        <v>7</v>
      </c>
      <c r="Q5" s="92" t="s">
        <v>7</v>
      </c>
    </row>
    <row r="6" spans="1:17" ht="15" customHeight="1">
      <c r="A6" s="113" t="s">
        <v>63</v>
      </c>
      <c r="B6" s="110" t="s">
        <v>7</v>
      </c>
      <c r="C6" s="110" t="s">
        <v>7</v>
      </c>
      <c r="D6" s="110" t="s">
        <v>64</v>
      </c>
      <c r="E6" s="110" t="s">
        <v>7</v>
      </c>
      <c r="F6" s="110" t="s">
        <v>191</v>
      </c>
      <c r="G6" s="110" t="s">
        <v>192</v>
      </c>
      <c r="H6" s="110" t="s">
        <v>193</v>
      </c>
      <c r="I6" s="110" t="s">
        <v>194</v>
      </c>
      <c r="J6" s="110" t="s">
        <v>195</v>
      </c>
      <c r="K6" s="110" t="s">
        <v>196</v>
      </c>
      <c r="L6" s="110" t="s">
        <v>197</v>
      </c>
      <c r="M6" s="110" t="s">
        <v>198</v>
      </c>
      <c r="N6" s="110" t="s">
        <v>199</v>
      </c>
      <c r="O6" s="110" t="s">
        <v>200</v>
      </c>
      <c r="P6" s="110" t="s">
        <v>201</v>
      </c>
      <c r="Q6" s="110" t="s">
        <v>202</v>
      </c>
    </row>
    <row r="7" spans="1:17" ht="15" customHeight="1">
      <c r="A7" s="113" t="s">
        <v>7</v>
      </c>
      <c r="B7" s="110" t="s">
        <v>7</v>
      </c>
      <c r="C7" s="110" t="s">
        <v>7</v>
      </c>
      <c r="D7" s="110" t="s">
        <v>7</v>
      </c>
      <c r="E7" s="110" t="s">
        <v>7</v>
      </c>
      <c r="F7" s="110" t="s">
        <v>7</v>
      </c>
      <c r="G7" s="110" t="s">
        <v>7</v>
      </c>
      <c r="H7" s="110" t="s">
        <v>7</v>
      </c>
      <c r="I7" s="110" t="s">
        <v>7</v>
      </c>
      <c r="J7" s="110" t="s">
        <v>7</v>
      </c>
      <c r="K7" s="110" t="s">
        <v>7</v>
      </c>
      <c r="L7" s="110" t="s">
        <v>7</v>
      </c>
      <c r="M7" s="110" t="s">
        <v>7</v>
      </c>
      <c r="N7" s="110" t="s">
        <v>7</v>
      </c>
      <c r="O7" s="110" t="s">
        <v>7</v>
      </c>
      <c r="P7" s="110" t="s">
        <v>7</v>
      </c>
      <c r="Q7" s="110" t="s">
        <v>7</v>
      </c>
    </row>
    <row r="8" spans="1:17" ht="15" customHeight="1">
      <c r="A8" s="113" t="s">
        <v>7</v>
      </c>
      <c r="B8" s="110" t="s">
        <v>7</v>
      </c>
      <c r="C8" s="110" t="s">
        <v>7</v>
      </c>
      <c r="D8" s="110" t="s">
        <v>7</v>
      </c>
      <c r="E8" s="110" t="s">
        <v>7</v>
      </c>
      <c r="F8" s="110" t="s">
        <v>7</v>
      </c>
      <c r="G8" s="110" t="s">
        <v>7</v>
      </c>
      <c r="H8" s="110" t="s">
        <v>7</v>
      </c>
      <c r="I8" s="110" t="s">
        <v>7</v>
      </c>
      <c r="J8" s="110" t="s">
        <v>7</v>
      </c>
      <c r="K8" s="110" t="s">
        <v>7</v>
      </c>
      <c r="L8" s="110" t="s">
        <v>7</v>
      </c>
      <c r="M8" s="110" t="s">
        <v>7</v>
      </c>
      <c r="N8" s="110" t="s">
        <v>7</v>
      </c>
      <c r="O8" s="110" t="s">
        <v>7</v>
      </c>
      <c r="P8" s="110" t="s">
        <v>7</v>
      </c>
      <c r="Q8" s="110" t="s">
        <v>7</v>
      </c>
    </row>
    <row r="9" spans="1:17" ht="27" customHeight="1">
      <c r="A9" s="30" t="s">
        <v>66</v>
      </c>
      <c r="B9" s="31" t="s">
        <v>67</v>
      </c>
      <c r="C9" s="31" t="s">
        <v>68</v>
      </c>
      <c r="D9" s="31" t="s">
        <v>69</v>
      </c>
      <c r="E9" s="21">
        <f>E10+E16+E19+E22+E25+E28</f>
        <v>70.12</v>
      </c>
      <c r="F9" s="21">
        <f>F10+F16+F19+F22+F25+F28</f>
        <v>56.68</v>
      </c>
      <c r="G9" s="21">
        <f>G10+G16+G19+G22+G25+G28</f>
        <v>0.8</v>
      </c>
      <c r="H9" s="21">
        <f aca="true" t="shared" si="0" ref="H9:Q9">H10+H16+H19+H22+H25+H28</f>
        <v>0.16</v>
      </c>
      <c r="I9" s="21">
        <f t="shared" si="0"/>
        <v>1.12</v>
      </c>
      <c r="J9" s="21">
        <f t="shared" si="0"/>
        <v>1</v>
      </c>
      <c r="K9" s="21">
        <f t="shared" si="0"/>
        <v>0.06</v>
      </c>
      <c r="L9" s="21">
        <f t="shared" si="0"/>
        <v>0.8</v>
      </c>
      <c r="M9" s="21">
        <f t="shared" si="0"/>
        <v>4.8</v>
      </c>
      <c r="N9" s="21">
        <f t="shared" si="0"/>
        <v>0.96</v>
      </c>
      <c r="O9" s="21">
        <f t="shared" si="0"/>
        <v>2.75</v>
      </c>
      <c r="P9" s="21">
        <f t="shared" si="0"/>
        <v>0.38</v>
      </c>
      <c r="Q9" s="21">
        <f t="shared" si="0"/>
        <v>0.61</v>
      </c>
    </row>
    <row r="10" spans="1:17" ht="15" customHeight="1">
      <c r="A10" s="122">
        <v>201</v>
      </c>
      <c r="B10" s="122"/>
      <c r="C10" s="122"/>
      <c r="D10" s="33" t="s">
        <v>70</v>
      </c>
      <c r="E10" s="34">
        <v>25.92</v>
      </c>
      <c r="F10" s="34">
        <v>15.23</v>
      </c>
      <c r="G10" s="34">
        <v>0.8</v>
      </c>
      <c r="H10" s="34">
        <v>0.16</v>
      </c>
      <c r="I10" s="34">
        <v>1.12</v>
      </c>
      <c r="J10" s="34">
        <v>1</v>
      </c>
      <c r="K10" s="34">
        <v>0.06</v>
      </c>
      <c r="L10" s="34">
        <v>0.8</v>
      </c>
      <c r="M10" s="34">
        <v>4.8</v>
      </c>
      <c r="N10" s="34">
        <v>0.96</v>
      </c>
      <c r="O10" s="34"/>
      <c r="P10" s="34">
        <v>0.38</v>
      </c>
      <c r="Q10" s="34">
        <v>0.61</v>
      </c>
    </row>
    <row r="11" spans="1:17" ht="15" customHeight="1">
      <c r="A11" s="122">
        <v>20103</v>
      </c>
      <c r="B11" s="122"/>
      <c r="C11" s="122"/>
      <c r="D11" s="33" t="s">
        <v>71</v>
      </c>
      <c r="E11" s="34">
        <f>F11+G11+H11+I11+J11+K11+L11+M11+N11+O11+P11+Q11</f>
        <v>21.53</v>
      </c>
      <c r="F11" s="34">
        <v>10.74</v>
      </c>
      <c r="G11" s="34">
        <v>0.8</v>
      </c>
      <c r="H11" s="34">
        <v>0.16</v>
      </c>
      <c r="I11" s="34">
        <v>1.12</v>
      </c>
      <c r="J11" s="34">
        <v>1</v>
      </c>
      <c r="K11" s="34">
        <v>0.06</v>
      </c>
      <c r="L11" s="34">
        <v>0.8</v>
      </c>
      <c r="M11" s="34">
        <v>4.9</v>
      </c>
      <c r="N11" s="34">
        <v>0.96</v>
      </c>
      <c r="O11" s="34"/>
      <c r="P11" s="34">
        <v>0.38</v>
      </c>
      <c r="Q11" s="34">
        <v>0.61</v>
      </c>
    </row>
    <row r="12" spans="1:17" ht="15" customHeight="1">
      <c r="A12" s="122">
        <v>2010301</v>
      </c>
      <c r="B12" s="122"/>
      <c r="C12" s="122"/>
      <c r="D12" s="33" t="s">
        <v>72</v>
      </c>
      <c r="E12" s="34">
        <f aca="true" t="shared" si="1" ref="E12:E33">F12+G12+H12+I12+J12+K12+L12+M12+N12+O12+P12+Q12</f>
        <v>19.23</v>
      </c>
      <c r="F12" s="34">
        <v>8.54</v>
      </c>
      <c r="G12" s="34">
        <v>0.8</v>
      </c>
      <c r="H12" s="34">
        <v>0.16</v>
      </c>
      <c r="I12" s="34">
        <v>1.12</v>
      </c>
      <c r="J12" s="34">
        <v>1</v>
      </c>
      <c r="K12" s="34">
        <v>0.06</v>
      </c>
      <c r="L12" s="34">
        <v>0.8</v>
      </c>
      <c r="M12" s="34">
        <v>4.8</v>
      </c>
      <c r="N12" s="34">
        <v>0.96</v>
      </c>
      <c r="O12" s="34"/>
      <c r="P12" s="34">
        <v>0.38</v>
      </c>
      <c r="Q12" s="34">
        <v>0.61</v>
      </c>
    </row>
    <row r="13" spans="1:17" ht="15" customHeight="1">
      <c r="A13" s="122">
        <v>2010399</v>
      </c>
      <c r="B13" s="122"/>
      <c r="C13" s="122"/>
      <c r="D13" s="33" t="s">
        <v>74</v>
      </c>
      <c r="E13" s="34">
        <f t="shared" si="1"/>
        <v>2.2</v>
      </c>
      <c r="F13" s="34">
        <v>2.2</v>
      </c>
      <c r="G13" s="35"/>
      <c r="H13" s="35"/>
      <c r="I13" s="35"/>
      <c r="J13" s="35"/>
      <c r="K13" s="35"/>
      <c r="L13" s="35"/>
      <c r="M13" s="34"/>
      <c r="N13" s="35"/>
      <c r="O13" s="34"/>
      <c r="P13" s="35"/>
      <c r="Q13" s="35"/>
    </row>
    <row r="14" spans="1:17" ht="15" customHeight="1">
      <c r="A14" s="122">
        <v>20131</v>
      </c>
      <c r="B14" s="122"/>
      <c r="C14" s="122"/>
      <c r="D14" s="33" t="s">
        <v>76</v>
      </c>
      <c r="E14" s="34">
        <f t="shared" si="1"/>
        <v>4.49</v>
      </c>
      <c r="F14" s="34">
        <v>4.49</v>
      </c>
      <c r="G14" s="35"/>
      <c r="H14" s="35"/>
      <c r="I14" s="35"/>
      <c r="J14" s="35"/>
      <c r="K14" s="35"/>
      <c r="L14" s="35"/>
      <c r="M14" s="35"/>
      <c r="N14" s="34"/>
      <c r="O14" s="35"/>
      <c r="P14" s="35"/>
      <c r="Q14" s="35"/>
    </row>
    <row r="15" spans="1:17" ht="15" customHeight="1">
      <c r="A15" s="122">
        <v>2013101</v>
      </c>
      <c r="B15" s="122"/>
      <c r="C15" s="122"/>
      <c r="D15" s="33" t="s">
        <v>72</v>
      </c>
      <c r="E15" s="34">
        <f t="shared" si="1"/>
        <v>4.49</v>
      </c>
      <c r="F15" s="34">
        <v>4.49</v>
      </c>
      <c r="G15" s="34"/>
      <c r="H15" s="35"/>
      <c r="I15" s="35"/>
      <c r="J15" s="35"/>
      <c r="K15" s="35"/>
      <c r="L15" s="35"/>
      <c r="M15" s="34"/>
      <c r="N15" s="34"/>
      <c r="O15" s="35"/>
      <c r="P15" s="35"/>
      <c r="Q15" s="35"/>
    </row>
    <row r="16" spans="1:17" ht="15" customHeight="1">
      <c r="A16" s="122">
        <v>205</v>
      </c>
      <c r="B16" s="122"/>
      <c r="C16" s="122"/>
      <c r="D16" s="33" t="s">
        <v>77</v>
      </c>
      <c r="E16" s="34">
        <f t="shared" si="1"/>
        <v>1.75</v>
      </c>
      <c r="F16" s="34">
        <v>1.75</v>
      </c>
      <c r="G16" s="35"/>
      <c r="H16" s="35"/>
      <c r="I16" s="35"/>
      <c r="J16" s="35"/>
      <c r="K16" s="35"/>
      <c r="L16" s="35"/>
      <c r="M16" s="34"/>
      <c r="N16" s="34"/>
      <c r="O16" s="35"/>
      <c r="P16" s="35"/>
      <c r="Q16" s="35"/>
    </row>
    <row r="17" spans="1:17" ht="15" customHeight="1">
      <c r="A17" s="122">
        <v>20508</v>
      </c>
      <c r="B17" s="122"/>
      <c r="C17" s="122"/>
      <c r="D17" s="33" t="s">
        <v>78</v>
      </c>
      <c r="E17" s="34">
        <f t="shared" si="1"/>
        <v>1.75</v>
      </c>
      <c r="F17" s="34">
        <v>1.75</v>
      </c>
      <c r="G17" s="35"/>
      <c r="H17" s="35"/>
      <c r="I17" s="35"/>
      <c r="J17" s="35"/>
      <c r="K17" s="35"/>
      <c r="L17" s="35"/>
      <c r="M17" s="34"/>
      <c r="N17" s="35"/>
      <c r="O17" s="35"/>
      <c r="P17" s="35"/>
      <c r="Q17" s="35"/>
    </row>
    <row r="18" spans="1:17" ht="15" customHeight="1">
      <c r="A18" s="122">
        <v>2050803</v>
      </c>
      <c r="B18" s="122"/>
      <c r="C18" s="122"/>
      <c r="D18" s="33" t="s">
        <v>79</v>
      </c>
      <c r="E18" s="34">
        <f t="shared" si="1"/>
        <v>1.75</v>
      </c>
      <c r="F18" s="34">
        <v>1.75</v>
      </c>
      <c r="G18" s="34"/>
      <c r="H18" s="35"/>
      <c r="I18" s="35"/>
      <c r="J18" s="34"/>
      <c r="K18" s="35"/>
      <c r="L18" s="34"/>
      <c r="M18" s="34"/>
      <c r="N18" s="34"/>
      <c r="O18" s="35"/>
      <c r="P18" s="34"/>
      <c r="Q18" s="35"/>
    </row>
    <row r="19" spans="1:17" ht="15" customHeight="1">
      <c r="A19" s="122">
        <v>207</v>
      </c>
      <c r="B19" s="122"/>
      <c r="C19" s="122"/>
      <c r="D19" s="33" t="s">
        <v>80</v>
      </c>
      <c r="E19" s="34">
        <f t="shared" si="1"/>
        <v>3.49</v>
      </c>
      <c r="F19" s="34">
        <v>0.74</v>
      </c>
      <c r="G19" s="34"/>
      <c r="H19" s="35"/>
      <c r="I19" s="35"/>
      <c r="J19" s="34"/>
      <c r="K19" s="35"/>
      <c r="L19" s="35"/>
      <c r="M19" s="34"/>
      <c r="N19" s="35"/>
      <c r="O19" s="34">
        <v>2.75</v>
      </c>
      <c r="P19" s="34"/>
      <c r="Q19" s="35"/>
    </row>
    <row r="20" spans="1:17" ht="15" customHeight="1">
      <c r="A20" s="122">
        <v>20701</v>
      </c>
      <c r="B20" s="122"/>
      <c r="C20" s="122"/>
      <c r="D20" s="33" t="s">
        <v>81</v>
      </c>
      <c r="E20" s="34">
        <f t="shared" si="1"/>
        <v>3.49</v>
      </c>
      <c r="F20" s="34">
        <v>0.74</v>
      </c>
      <c r="G20" s="34"/>
      <c r="H20" s="35"/>
      <c r="I20" s="35"/>
      <c r="J20" s="35"/>
      <c r="K20" s="35"/>
      <c r="L20" s="34"/>
      <c r="M20" s="34"/>
      <c r="N20" s="34"/>
      <c r="O20" s="34">
        <v>2.75</v>
      </c>
      <c r="P20" s="34"/>
      <c r="Q20" s="35"/>
    </row>
    <row r="21" spans="1:17" ht="15" customHeight="1">
      <c r="A21" s="122">
        <v>2070199</v>
      </c>
      <c r="B21" s="122"/>
      <c r="C21" s="122"/>
      <c r="D21" s="33" t="s">
        <v>82</v>
      </c>
      <c r="E21" s="34">
        <f t="shared" si="1"/>
        <v>3.49</v>
      </c>
      <c r="F21" s="34">
        <v>0.74</v>
      </c>
      <c r="G21" s="35"/>
      <c r="H21" s="35"/>
      <c r="I21" s="35"/>
      <c r="J21" s="35"/>
      <c r="K21" s="35"/>
      <c r="L21" s="35"/>
      <c r="M21" s="35"/>
      <c r="N21" s="34"/>
      <c r="O21" s="34">
        <v>2.75</v>
      </c>
      <c r="P21" s="34"/>
      <c r="Q21" s="35"/>
    </row>
    <row r="22" spans="1:17" ht="24.75" customHeight="1">
      <c r="A22" s="122">
        <v>208</v>
      </c>
      <c r="B22" s="122"/>
      <c r="C22" s="122"/>
      <c r="D22" s="36" t="s">
        <v>83</v>
      </c>
      <c r="E22" s="34">
        <f t="shared" si="1"/>
        <v>6.39</v>
      </c>
      <c r="F22" s="23">
        <v>6.39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ht="16.5" customHeight="1">
      <c r="A23" s="122">
        <v>20801</v>
      </c>
      <c r="B23" s="122"/>
      <c r="C23" s="122"/>
      <c r="D23" s="37" t="s">
        <v>84</v>
      </c>
      <c r="E23" s="34">
        <f t="shared" si="1"/>
        <v>6.39</v>
      </c>
      <c r="F23" s="23">
        <v>6.39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17" ht="13.5">
      <c r="A24" s="122">
        <v>2080199</v>
      </c>
      <c r="B24" s="122"/>
      <c r="C24" s="122"/>
      <c r="D24" s="37" t="s">
        <v>85</v>
      </c>
      <c r="E24" s="34">
        <f t="shared" si="1"/>
        <v>6.39</v>
      </c>
      <c r="F24" s="23">
        <v>6.39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ht="13.5">
      <c r="A25" s="122">
        <v>212</v>
      </c>
      <c r="B25" s="122"/>
      <c r="C25" s="122"/>
      <c r="D25" s="37" t="s">
        <v>108</v>
      </c>
      <c r="E25" s="34">
        <f t="shared" si="1"/>
        <v>3</v>
      </c>
      <c r="F25" s="23">
        <v>3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7" ht="13.5">
      <c r="A26" s="122">
        <v>21201</v>
      </c>
      <c r="B26" s="122"/>
      <c r="C26" s="122"/>
      <c r="D26" s="37" t="s">
        <v>109</v>
      </c>
      <c r="E26" s="34">
        <f t="shared" si="1"/>
        <v>3</v>
      </c>
      <c r="F26" s="23">
        <v>3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13.5">
      <c r="A27" s="122">
        <v>2120199</v>
      </c>
      <c r="B27" s="122"/>
      <c r="C27" s="122"/>
      <c r="D27" s="37" t="s">
        <v>110</v>
      </c>
      <c r="E27" s="34">
        <f t="shared" si="1"/>
        <v>3</v>
      </c>
      <c r="F27" s="23">
        <v>3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3.5">
      <c r="A28" s="122">
        <v>213</v>
      </c>
      <c r="B28" s="122"/>
      <c r="C28" s="122"/>
      <c r="D28" s="37" t="s">
        <v>117</v>
      </c>
      <c r="E28" s="34">
        <f t="shared" si="1"/>
        <v>29.57</v>
      </c>
      <c r="F28" s="23">
        <v>29.57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1:17" ht="13.5">
      <c r="A29" s="122">
        <v>21301</v>
      </c>
      <c r="B29" s="122"/>
      <c r="C29" s="122"/>
      <c r="D29" s="37" t="s">
        <v>118</v>
      </c>
      <c r="E29" s="34">
        <f t="shared" si="1"/>
        <v>5.57</v>
      </c>
      <c r="F29" s="23">
        <v>5.57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17" ht="13.5">
      <c r="A30" s="122">
        <v>2130104</v>
      </c>
      <c r="B30" s="122"/>
      <c r="C30" s="122"/>
      <c r="D30" s="37" t="s">
        <v>119</v>
      </c>
      <c r="E30" s="34">
        <f t="shared" si="1"/>
        <v>3.65</v>
      </c>
      <c r="F30" s="23">
        <v>3.65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1:17" ht="13.5">
      <c r="A31" s="122">
        <v>2130199</v>
      </c>
      <c r="B31" s="122"/>
      <c r="C31" s="122"/>
      <c r="D31" s="37" t="s">
        <v>122</v>
      </c>
      <c r="E31" s="34">
        <f t="shared" si="1"/>
        <v>1.92</v>
      </c>
      <c r="F31" s="23">
        <v>1.92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7" ht="13.5">
      <c r="A32" s="122">
        <v>21307</v>
      </c>
      <c r="B32" s="122"/>
      <c r="C32" s="122"/>
      <c r="D32" s="37" t="s">
        <v>125</v>
      </c>
      <c r="E32" s="34">
        <f t="shared" si="1"/>
        <v>2.4</v>
      </c>
      <c r="F32" s="23">
        <v>2.4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1:17" ht="13.5">
      <c r="A33" s="122">
        <v>2130705</v>
      </c>
      <c r="B33" s="122"/>
      <c r="C33" s="122"/>
      <c r="D33" s="37" t="s">
        <v>127</v>
      </c>
      <c r="E33" s="34">
        <f t="shared" si="1"/>
        <v>2.4</v>
      </c>
      <c r="F33" s="23">
        <v>2.4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</sheetData>
  <sheetProtection/>
  <mergeCells count="42">
    <mergeCell ref="P6:P8"/>
    <mergeCell ref="Q6:Q8"/>
    <mergeCell ref="A6:C8"/>
    <mergeCell ref="A1:Q2"/>
    <mergeCell ref="L6:L8"/>
    <mergeCell ref="M6:M8"/>
    <mergeCell ref="N6:N8"/>
    <mergeCell ref="O6:O8"/>
    <mergeCell ref="A32:C32"/>
    <mergeCell ref="A33:C33"/>
    <mergeCell ref="D6:D8"/>
    <mergeCell ref="E5:E8"/>
    <mergeCell ref="A28:C28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A5:D5"/>
    <mergeCell ref="F5:Q5"/>
    <mergeCell ref="A10:C10"/>
    <mergeCell ref="A11:C11"/>
    <mergeCell ref="F6:F8"/>
    <mergeCell ref="G6:G8"/>
    <mergeCell ref="H6:H8"/>
    <mergeCell ref="I6:I8"/>
    <mergeCell ref="J6:J8"/>
    <mergeCell ref="K6:K8"/>
  </mergeCells>
  <printOptions horizontalCentered="1"/>
  <pageMargins left="0.24" right="0.28" top="0.98" bottom="0.98" header="0.51" footer="0.51"/>
  <pageSetup fitToHeight="1" fitToWidth="1" horizontalDpi="600" verticalDpi="600" orientation="landscape" paperSize="9" scale="6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workbookViewId="0" topLeftCell="A13">
      <selection activeCell="J15" sqref="J15"/>
    </sheetView>
  </sheetViews>
  <sheetFormatPr defaultColWidth="9.140625" defaultRowHeight="12.75"/>
  <cols>
    <col min="1" max="3" width="3.140625" style="11" customWidth="1"/>
    <col min="4" max="4" width="37.421875" style="11" customWidth="1"/>
    <col min="5" max="11" width="9.57421875" style="11" customWidth="1"/>
    <col min="12" max="12" width="8.57421875" style="11" customWidth="1"/>
    <col min="13" max="13" width="8.421875" style="11" customWidth="1"/>
    <col min="14" max="14" width="7.8515625" style="11" customWidth="1"/>
    <col min="15" max="15" width="9.57421875" style="11" customWidth="1"/>
    <col min="16" max="16" width="7.7109375" style="11" customWidth="1"/>
    <col min="17" max="18" width="9.57421875" style="11" customWidth="1"/>
    <col min="19" max="19" width="11.57421875" style="11" customWidth="1"/>
    <col min="20" max="20" width="9.7109375" style="11" customWidth="1"/>
    <col min="21" max="16384" width="9.140625" style="11" customWidth="1"/>
  </cols>
  <sheetData>
    <row r="1" spans="1:19" ht="27">
      <c r="A1" s="94" t="s">
        <v>203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6:19" ht="14.25"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25" t="s">
        <v>204</v>
      </c>
    </row>
    <row r="3" spans="1:19" ht="15">
      <c r="A3" s="13" t="s">
        <v>3</v>
      </c>
      <c r="F3" s="12"/>
      <c r="G3" s="12"/>
      <c r="H3" s="12"/>
      <c r="I3" s="12"/>
      <c r="J3" s="12"/>
      <c r="K3" s="24" t="s">
        <v>56</v>
      </c>
      <c r="L3" s="12"/>
      <c r="M3" s="12"/>
      <c r="N3" s="12"/>
      <c r="O3" s="12"/>
      <c r="P3" s="12"/>
      <c r="Q3" s="12"/>
      <c r="R3" s="12"/>
      <c r="S3" s="26" t="s">
        <v>5</v>
      </c>
    </row>
    <row r="4" spans="1:19" ht="15" customHeight="1">
      <c r="A4" s="118" t="s">
        <v>9</v>
      </c>
      <c r="B4" s="109" t="s">
        <v>7</v>
      </c>
      <c r="C4" s="109" t="s">
        <v>7</v>
      </c>
      <c r="D4" s="109" t="s">
        <v>7</v>
      </c>
      <c r="E4" s="109" t="s">
        <v>69</v>
      </c>
      <c r="F4" s="92" t="s">
        <v>7</v>
      </c>
      <c r="G4" s="92" t="s">
        <v>7</v>
      </c>
      <c r="H4" s="92" t="s">
        <v>7</v>
      </c>
      <c r="I4" s="92" t="s">
        <v>7</v>
      </c>
      <c r="J4" s="92" t="s">
        <v>7</v>
      </c>
      <c r="K4" s="92" t="s">
        <v>7</v>
      </c>
      <c r="L4" s="92" t="s">
        <v>7</v>
      </c>
      <c r="M4" s="92" t="s">
        <v>7</v>
      </c>
      <c r="N4" s="92" t="s">
        <v>7</v>
      </c>
      <c r="O4" s="92" t="s">
        <v>7</v>
      </c>
      <c r="P4" s="92" t="s">
        <v>7</v>
      </c>
      <c r="Q4" s="92" t="s">
        <v>7</v>
      </c>
      <c r="R4" s="92" t="s">
        <v>7</v>
      </c>
      <c r="S4" s="92" t="s">
        <v>7</v>
      </c>
    </row>
    <row r="5" spans="1:19" ht="15" customHeight="1">
      <c r="A5" s="113" t="s">
        <v>63</v>
      </c>
      <c r="B5" s="110" t="s">
        <v>7</v>
      </c>
      <c r="C5" s="110" t="s">
        <v>7</v>
      </c>
      <c r="D5" s="110" t="s">
        <v>64</v>
      </c>
      <c r="E5" s="110" t="s">
        <v>7</v>
      </c>
      <c r="F5" s="110" t="s">
        <v>205</v>
      </c>
      <c r="G5" s="110" t="s">
        <v>206</v>
      </c>
      <c r="H5" s="110" t="s">
        <v>207</v>
      </c>
      <c r="I5" s="110" t="s">
        <v>208</v>
      </c>
      <c r="J5" s="110" t="s">
        <v>209</v>
      </c>
      <c r="K5" s="110" t="s">
        <v>210</v>
      </c>
      <c r="L5" s="110" t="s">
        <v>211</v>
      </c>
      <c r="M5" s="110" t="s">
        <v>212</v>
      </c>
      <c r="N5" s="110" t="s">
        <v>213</v>
      </c>
      <c r="O5" s="110" t="s">
        <v>214</v>
      </c>
      <c r="P5" s="110" t="s">
        <v>215</v>
      </c>
      <c r="Q5" s="110" t="s">
        <v>216</v>
      </c>
      <c r="R5" s="110" t="s">
        <v>217</v>
      </c>
      <c r="S5" s="110" t="s">
        <v>218</v>
      </c>
    </row>
    <row r="6" spans="1:19" ht="15" customHeight="1">
      <c r="A6" s="113" t="s">
        <v>7</v>
      </c>
      <c r="B6" s="110" t="s">
        <v>7</v>
      </c>
      <c r="C6" s="110" t="s">
        <v>7</v>
      </c>
      <c r="D6" s="110" t="s">
        <v>7</v>
      </c>
      <c r="E6" s="110" t="s">
        <v>7</v>
      </c>
      <c r="F6" s="110" t="s">
        <v>7</v>
      </c>
      <c r="G6" s="110" t="s">
        <v>7</v>
      </c>
      <c r="H6" s="110" t="s">
        <v>7</v>
      </c>
      <c r="I6" s="110" t="s">
        <v>7</v>
      </c>
      <c r="J6" s="110" t="s">
        <v>7</v>
      </c>
      <c r="K6" s="110" t="s">
        <v>7</v>
      </c>
      <c r="L6" s="110" t="s">
        <v>7</v>
      </c>
      <c r="M6" s="110" t="s">
        <v>7</v>
      </c>
      <c r="N6" s="110" t="s">
        <v>7</v>
      </c>
      <c r="O6" s="110" t="s">
        <v>7</v>
      </c>
      <c r="P6" s="110" t="s">
        <v>7</v>
      </c>
      <c r="Q6" s="110" t="s">
        <v>7</v>
      </c>
      <c r="R6" s="110" t="s">
        <v>7</v>
      </c>
      <c r="S6" s="110" t="s">
        <v>7</v>
      </c>
    </row>
    <row r="7" spans="1:19" ht="27" customHeight="1">
      <c r="A7" s="113" t="s">
        <v>7</v>
      </c>
      <c r="B7" s="110" t="s">
        <v>7</v>
      </c>
      <c r="C7" s="110" t="s">
        <v>7</v>
      </c>
      <c r="D7" s="110" t="s">
        <v>7</v>
      </c>
      <c r="E7" s="110" t="s">
        <v>7</v>
      </c>
      <c r="F7" s="110" t="s">
        <v>7</v>
      </c>
      <c r="G7" s="110" t="s">
        <v>7</v>
      </c>
      <c r="H7" s="110" t="s">
        <v>7</v>
      </c>
      <c r="I7" s="110" t="s">
        <v>7</v>
      </c>
      <c r="J7" s="110" t="s">
        <v>7</v>
      </c>
      <c r="K7" s="110" t="s">
        <v>7</v>
      </c>
      <c r="L7" s="110" t="s">
        <v>7</v>
      </c>
      <c r="M7" s="110" t="s">
        <v>7</v>
      </c>
      <c r="N7" s="110" t="s">
        <v>7</v>
      </c>
      <c r="O7" s="110" t="s">
        <v>7</v>
      </c>
      <c r="P7" s="110" t="s">
        <v>7</v>
      </c>
      <c r="Q7" s="110" t="s">
        <v>7</v>
      </c>
      <c r="R7" s="110" t="s">
        <v>7</v>
      </c>
      <c r="S7" s="110" t="s">
        <v>7</v>
      </c>
    </row>
    <row r="8" spans="1:19" ht="24.75" customHeight="1">
      <c r="A8" s="14" t="s">
        <v>66</v>
      </c>
      <c r="B8" s="15" t="s">
        <v>67</v>
      </c>
      <c r="C8" s="15" t="s">
        <v>68</v>
      </c>
      <c r="D8" s="15" t="s">
        <v>69</v>
      </c>
      <c r="E8" s="16">
        <f aca="true" t="shared" si="0" ref="E8:J8">E9+E13+E16+E23+E27+E30+E38</f>
        <v>257.94</v>
      </c>
      <c r="F8" s="16" t="s">
        <v>219</v>
      </c>
      <c r="G8" s="16">
        <f t="shared" si="0"/>
        <v>40.94</v>
      </c>
      <c r="H8" s="16" t="s">
        <v>219</v>
      </c>
      <c r="I8" s="16" t="s">
        <v>219</v>
      </c>
      <c r="J8" s="16">
        <f t="shared" si="0"/>
        <v>156.53</v>
      </c>
      <c r="K8" s="16" t="s">
        <v>219</v>
      </c>
      <c r="L8" s="16" t="s">
        <v>219</v>
      </c>
      <c r="M8" s="16" t="s">
        <v>219</v>
      </c>
      <c r="N8" s="16">
        <f>N9+N13+N16+N23+N27+N30+N38</f>
        <v>46.5</v>
      </c>
      <c r="O8" s="16" t="s">
        <v>219</v>
      </c>
      <c r="P8" s="16">
        <f>P9+P13+P16+P23+P27+P30+P38</f>
        <v>13.97</v>
      </c>
      <c r="Q8" s="16" t="s">
        <v>219</v>
      </c>
      <c r="R8" s="16" t="s">
        <v>219</v>
      </c>
      <c r="S8" s="16" t="s">
        <v>219</v>
      </c>
    </row>
    <row r="9" spans="1:19" ht="15" customHeight="1">
      <c r="A9" s="126">
        <v>201</v>
      </c>
      <c r="B9" s="127"/>
      <c r="C9" s="128"/>
      <c r="D9" s="17" t="s">
        <v>70</v>
      </c>
      <c r="E9" s="16">
        <f>F9+G9+H9+I9+J9+K9+L9+M9+N9+O9+P9+Q9+R9+S9</f>
        <v>36</v>
      </c>
      <c r="F9" s="18"/>
      <c r="G9" s="16"/>
      <c r="H9" s="18"/>
      <c r="I9" s="16"/>
      <c r="J9" s="16"/>
      <c r="K9" s="16"/>
      <c r="L9" s="16"/>
      <c r="M9" s="16"/>
      <c r="N9" s="16">
        <v>36</v>
      </c>
      <c r="O9" s="18"/>
      <c r="P9" s="18"/>
      <c r="Q9" s="18"/>
      <c r="R9" s="18"/>
      <c r="S9" s="16"/>
    </row>
    <row r="10" spans="1:19" ht="15" customHeight="1">
      <c r="A10" s="126">
        <v>20103</v>
      </c>
      <c r="B10" s="127"/>
      <c r="C10" s="128"/>
      <c r="D10" s="17" t="s">
        <v>71</v>
      </c>
      <c r="E10" s="16">
        <f>F10+G10+H10+I10+J10+K10+L10+M10+N10+O10+P10+Q10+R10+S10</f>
        <v>36</v>
      </c>
      <c r="F10" s="18"/>
      <c r="G10" s="18"/>
      <c r="H10" s="18"/>
      <c r="I10" s="18"/>
      <c r="J10" s="18"/>
      <c r="K10" s="18"/>
      <c r="L10" s="18"/>
      <c r="M10" s="18"/>
      <c r="N10" s="16">
        <v>36</v>
      </c>
      <c r="O10" s="18"/>
      <c r="P10" s="18"/>
      <c r="Q10" s="18"/>
      <c r="R10" s="18"/>
      <c r="S10" s="18"/>
    </row>
    <row r="11" spans="1:19" ht="15" customHeight="1">
      <c r="A11" s="126">
        <v>2010301</v>
      </c>
      <c r="B11" s="127"/>
      <c r="C11" s="128"/>
      <c r="D11" s="17" t="s">
        <v>72</v>
      </c>
      <c r="E11" s="16">
        <f>F11+G11+H11+I11+J11+K11+L11+M11+N11+O11+P11+Q11+R11+S11</f>
        <v>31.5</v>
      </c>
      <c r="F11" s="18"/>
      <c r="G11" s="18"/>
      <c r="H11" s="18"/>
      <c r="I11" s="18"/>
      <c r="J11" s="18"/>
      <c r="K11" s="18"/>
      <c r="L11" s="18"/>
      <c r="M11" s="18"/>
      <c r="N11" s="16">
        <v>31.5</v>
      </c>
      <c r="O11" s="18"/>
      <c r="P11" s="18"/>
      <c r="Q11" s="18"/>
      <c r="R11" s="18"/>
      <c r="S11" s="18"/>
    </row>
    <row r="12" spans="1:19" ht="15" customHeight="1">
      <c r="A12" s="126">
        <v>2010399</v>
      </c>
      <c r="B12" s="127"/>
      <c r="C12" s="128"/>
      <c r="D12" s="17" t="s">
        <v>74</v>
      </c>
      <c r="E12" s="16">
        <f>F12+G12+H12+I12+J12+K12+L12+M12+N12+O12+P12+Q12+R12+S12</f>
        <v>4.5</v>
      </c>
      <c r="F12" s="18"/>
      <c r="G12" s="18"/>
      <c r="H12" s="18"/>
      <c r="I12" s="18"/>
      <c r="J12" s="18"/>
      <c r="K12" s="18"/>
      <c r="L12" s="18"/>
      <c r="M12" s="18"/>
      <c r="N12" s="16">
        <v>4.5</v>
      </c>
      <c r="O12" s="18"/>
      <c r="P12" s="18"/>
      <c r="Q12" s="18"/>
      <c r="R12" s="18"/>
      <c r="S12" s="18"/>
    </row>
    <row r="13" spans="1:19" ht="15" customHeight="1">
      <c r="A13" s="126">
        <v>207</v>
      </c>
      <c r="B13" s="127"/>
      <c r="C13" s="128"/>
      <c r="D13" s="17" t="s">
        <v>80</v>
      </c>
      <c r="E13" s="16">
        <f aca="true" t="shared" si="1" ref="E13:E40">F13+G13+H13+I13+J13+K13+L13+M13+N13+O13+P13+Q13+R13+S13</f>
        <v>3</v>
      </c>
      <c r="F13" s="18"/>
      <c r="G13" s="18"/>
      <c r="H13" s="18"/>
      <c r="I13" s="18"/>
      <c r="J13" s="18"/>
      <c r="K13" s="18"/>
      <c r="L13" s="18"/>
      <c r="M13" s="18"/>
      <c r="N13" s="16">
        <v>3</v>
      </c>
      <c r="O13" s="18"/>
      <c r="P13" s="18"/>
      <c r="Q13" s="18"/>
      <c r="R13" s="18"/>
      <c r="S13" s="18"/>
    </row>
    <row r="14" spans="1:19" ht="15" customHeight="1">
      <c r="A14" s="126">
        <v>20701</v>
      </c>
      <c r="B14" s="127"/>
      <c r="C14" s="128"/>
      <c r="D14" s="17" t="s">
        <v>81</v>
      </c>
      <c r="E14" s="16">
        <f t="shared" si="1"/>
        <v>3</v>
      </c>
      <c r="F14" s="18"/>
      <c r="G14" s="18"/>
      <c r="H14" s="18"/>
      <c r="I14" s="18"/>
      <c r="J14" s="18"/>
      <c r="K14" s="18"/>
      <c r="L14" s="18"/>
      <c r="M14" s="18"/>
      <c r="N14" s="16">
        <v>3</v>
      </c>
      <c r="O14" s="18"/>
      <c r="P14" s="18"/>
      <c r="Q14" s="18"/>
      <c r="R14" s="18"/>
      <c r="S14" s="18"/>
    </row>
    <row r="15" spans="1:19" ht="15" customHeight="1">
      <c r="A15" s="126">
        <v>2070199</v>
      </c>
      <c r="B15" s="127"/>
      <c r="C15" s="128"/>
      <c r="D15" s="17" t="s">
        <v>82</v>
      </c>
      <c r="E15" s="16">
        <f t="shared" si="1"/>
        <v>3</v>
      </c>
      <c r="F15" s="18"/>
      <c r="G15" s="18"/>
      <c r="H15" s="18"/>
      <c r="I15" s="18"/>
      <c r="J15" s="18"/>
      <c r="K15" s="18"/>
      <c r="L15" s="18"/>
      <c r="M15" s="18"/>
      <c r="N15" s="16">
        <v>3</v>
      </c>
      <c r="O15" s="18"/>
      <c r="P15" s="18"/>
      <c r="Q15" s="18"/>
      <c r="R15" s="18"/>
      <c r="S15" s="18"/>
    </row>
    <row r="16" spans="1:19" ht="15" customHeight="1">
      <c r="A16" s="126">
        <v>208</v>
      </c>
      <c r="B16" s="127"/>
      <c r="C16" s="128"/>
      <c r="D16" s="19" t="s">
        <v>83</v>
      </c>
      <c r="E16" s="16">
        <f t="shared" si="1"/>
        <v>47.25</v>
      </c>
      <c r="F16" s="20"/>
      <c r="G16" s="21">
        <v>40.94</v>
      </c>
      <c r="H16" s="20"/>
      <c r="I16" s="20"/>
      <c r="J16" s="21">
        <v>3.31</v>
      </c>
      <c r="K16" s="20"/>
      <c r="L16" s="20"/>
      <c r="M16" s="20"/>
      <c r="N16" s="21">
        <v>3</v>
      </c>
      <c r="O16" s="20"/>
      <c r="P16" s="20"/>
      <c r="Q16" s="20"/>
      <c r="R16" s="20"/>
      <c r="S16" s="20"/>
    </row>
    <row r="17" spans="1:19" ht="13.5">
      <c r="A17" s="126">
        <v>20801</v>
      </c>
      <c r="B17" s="127"/>
      <c r="C17" s="129"/>
      <c r="D17" s="22" t="s">
        <v>84</v>
      </c>
      <c r="E17" s="16">
        <f t="shared" si="1"/>
        <v>3</v>
      </c>
      <c r="F17" s="22"/>
      <c r="G17" s="22"/>
      <c r="H17" s="22"/>
      <c r="I17" s="22"/>
      <c r="J17" s="22"/>
      <c r="K17" s="22"/>
      <c r="L17" s="22"/>
      <c r="M17" s="22"/>
      <c r="N17" s="23">
        <v>3</v>
      </c>
      <c r="O17" s="22"/>
      <c r="P17" s="22"/>
      <c r="Q17" s="22"/>
      <c r="R17" s="22"/>
      <c r="S17" s="22"/>
    </row>
    <row r="18" spans="1:19" ht="13.5">
      <c r="A18" s="126">
        <v>2080199</v>
      </c>
      <c r="B18" s="127"/>
      <c r="C18" s="129"/>
      <c r="D18" s="22" t="s">
        <v>85</v>
      </c>
      <c r="E18" s="16">
        <f t="shared" si="1"/>
        <v>3</v>
      </c>
      <c r="F18" s="22"/>
      <c r="G18" s="22"/>
      <c r="H18" s="22"/>
      <c r="I18" s="22"/>
      <c r="J18" s="22"/>
      <c r="K18" s="22"/>
      <c r="L18" s="22"/>
      <c r="M18" s="22"/>
      <c r="N18" s="23">
        <v>3</v>
      </c>
      <c r="O18" s="22"/>
      <c r="P18" s="22"/>
      <c r="Q18" s="22"/>
      <c r="R18" s="22"/>
      <c r="S18" s="22"/>
    </row>
    <row r="19" spans="1:19" ht="13.5">
      <c r="A19" s="126">
        <v>20805</v>
      </c>
      <c r="B19" s="127"/>
      <c r="C19" s="129"/>
      <c r="D19" s="22" t="s">
        <v>86</v>
      </c>
      <c r="E19" s="16">
        <f t="shared" si="1"/>
        <v>40.94</v>
      </c>
      <c r="F19" s="22"/>
      <c r="G19" s="23">
        <v>40.94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3.5">
      <c r="A20" s="126">
        <v>2080501</v>
      </c>
      <c r="B20" s="127"/>
      <c r="C20" s="129"/>
      <c r="D20" s="22" t="s">
        <v>87</v>
      </c>
      <c r="E20" s="16">
        <f t="shared" si="1"/>
        <v>40.94</v>
      </c>
      <c r="F20" s="22"/>
      <c r="G20" s="23">
        <v>40.94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3.5">
      <c r="A21" s="126">
        <v>20899</v>
      </c>
      <c r="B21" s="127"/>
      <c r="C21" s="129"/>
      <c r="D21" s="22" t="s">
        <v>102</v>
      </c>
      <c r="E21" s="16">
        <f t="shared" si="1"/>
        <v>3.31</v>
      </c>
      <c r="F21" s="22"/>
      <c r="G21" s="22"/>
      <c r="H21" s="22"/>
      <c r="I21" s="22"/>
      <c r="J21" s="23">
        <v>3.31</v>
      </c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3.5">
      <c r="A22" s="126">
        <v>2089901</v>
      </c>
      <c r="B22" s="127"/>
      <c r="C22" s="129"/>
      <c r="D22" s="22" t="s">
        <v>103</v>
      </c>
      <c r="E22" s="16">
        <f t="shared" si="1"/>
        <v>3.31</v>
      </c>
      <c r="F22" s="22"/>
      <c r="G22" s="22"/>
      <c r="H22" s="22"/>
      <c r="I22" s="22"/>
      <c r="J22" s="23">
        <v>3.31</v>
      </c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3.5">
      <c r="A23" s="126">
        <v>210</v>
      </c>
      <c r="B23" s="127"/>
      <c r="C23" s="129"/>
      <c r="D23" s="22" t="s">
        <v>104</v>
      </c>
      <c r="E23" s="16">
        <f t="shared" si="1"/>
        <v>10.42</v>
      </c>
      <c r="F23" s="22"/>
      <c r="G23" s="22"/>
      <c r="H23" s="22"/>
      <c r="I23" s="22"/>
      <c r="J23" s="23">
        <v>10.42</v>
      </c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3.5">
      <c r="A24" s="126">
        <v>21005</v>
      </c>
      <c r="B24" s="127"/>
      <c r="C24" s="129"/>
      <c r="D24" s="22" t="s">
        <v>105</v>
      </c>
      <c r="E24" s="16">
        <f t="shared" si="1"/>
        <v>10.42</v>
      </c>
      <c r="F24" s="22"/>
      <c r="G24" s="22"/>
      <c r="H24" s="22"/>
      <c r="I24" s="22"/>
      <c r="J24" s="23">
        <v>10.42</v>
      </c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3.5">
      <c r="A25" s="126">
        <v>2100501</v>
      </c>
      <c r="B25" s="127"/>
      <c r="C25" s="129"/>
      <c r="D25" s="22" t="s">
        <v>106</v>
      </c>
      <c r="E25" s="16">
        <f t="shared" si="1"/>
        <v>10.22</v>
      </c>
      <c r="F25" s="22"/>
      <c r="G25" s="22"/>
      <c r="H25" s="22"/>
      <c r="I25" s="22"/>
      <c r="J25" s="23">
        <v>10.22</v>
      </c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3.5">
      <c r="A26" s="126">
        <v>2100503</v>
      </c>
      <c r="B26" s="127"/>
      <c r="C26" s="129"/>
      <c r="D26" s="22" t="s">
        <v>107</v>
      </c>
      <c r="E26" s="16">
        <f t="shared" si="1"/>
        <v>0.2</v>
      </c>
      <c r="F26" s="22"/>
      <c r="G26" s="22"/>
      <c r="H26" s="22"/>
      <c r="I26" s="22"/>
      <c r="J26" s="23">
        <v>0.2</v>
      </c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3.5">
      <c r="A27" s="126">
        <v>212</v>
      </c>
      <c r="B27" s="127"/>
      <c r="C27" s="129"/>
      <c r="D27" s="22" t="s">
        <v>108</v>
      </c>
      <c r="E27" s="16">
        <f t="shared" si="1"/>
        <v>10.46</v>
      </c>
      <c r="F27" s="22"/>
      <c r="G27" s="22"/>
      <c r="H27" s="22"/>
      <c r="I27" s="22"/>
      <c r="J27" s="23">
        <v>10.46</v>
      </c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3.5">
      <c r="A28" s="126">
        <v>21201</v>
      </c>
      <c r="B28" s="127"/>
      <c r="C28" s="129"/>
      <c r="D28" s="22" t="s">
        <v>109</v>
      </c>
      <c r="E28" s="16">
        <f t="shared" si="1"/>
        <v>10.46</v>
      </c>
      <c r="F28" s="22"/>
      <c r="G28" s="22"/>
      <c r="H28" s="22"/>
      <c r="I28" s="22"/>
      <c r="J28" s="23">
        <v>10.46</v>
      </c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3.5">
      <c r="A29" s="126">
        <v>2120199</v>
      </c>
      <c r="B29" s="127"/>
      <c r="C29" s="129"/>
      <c r="D29" s="22" t="s">
        <v>110</v>
      </c>
      <c r="E29" s="16">
        <f t="shared" si="1"/>
        <v>10.46</v>
      </c>
      <c r="F29" s="22"/>
      <c r="G29" s="22"/>
      <c r="H29" s="22"/>
      <c r="I29" s="22"/>
      <c r="J29" s="23">
        <v>10.46</v>
      </c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3.5">
      <c r="A30" s="126">
        <v>213</v>
      </c>
      <c r="B30" s="127"/>
      <c r="C30" s="129"/>
      <c r="D30" s="22" t="s">
        <v>117</v>
      </c>
      <c r="E30" s="16">
        <f t="shared" si="1"/>
        <v>136.84</v>
      </c>
      <c r="F30" s="22"/>
      <c r="G30" s="22"/>
      <c r="H30" s="22"/>
      <c r="I30" s="22"/>
      <c r="J30" s="23">
        <v>132.34</v>
      </c>
      <c r="K30" s="22"/>
      <c r="L30" s="22"/>
      <c r="M30" s="22"/>
      <c r="N30" s="23">
        <v>4.5</v>
      </c>
      <c r="O30" s="22"/>
      <c r="P30" s="22"/>
      <c r="Q30" s="22"/>
      <c r="R30" s="22"/>
      <c r="S30" s="22"/>
    </row>
    <row r="31" spans="1:19" ht="13.5">
      <c r="A31" s="126">
        <v>21301</v>
      </c>
      <c r="B31" s="127"/>
      <c r="C31" s="129"/>
      <c r="D31" s="22" t="s">
        <v>118</v>
      </c>
      <c r="E31" s="16">
        <f t="shared" si="1"/>
        <v>25.38</v>
      </c>
      <c r="F31" s="22"/>
      <c r="G31" s="22"/>
      <c r="H31" s="22"/>
      <c r="I31" s="22"/>
      <c r="J31" s="23">
        <v>20.88</v>
      </c>
      <c r="K31" s="22"/>
      <c r="L31" s="22"/>
      <c r="M31" s="22"/>
      <c r="N31" s="23">
        <v>4.5</v>
      </c>
      <c r="O31" s="22"/>
      <c r="P31" s="22"/>
      <c r="Q31" s="22"/>
      <c r="R31" s="22"/>
      <c r="S31" s="22"/>
    </row>
    <row r="32" spans="1:19" ht="13.5">
      <c r="A32" s="126">
        <v>2130104</v>
      </c>
      <c r="B32" s="127"/>
      <c r="C32" s="129"/>
      <c r="D32" s="22" t="s">
        <v>119</v>
      </c>
      <c r="E32" s="16">
        <f t="shared" si="1"/>
        <v>4.5</v>
      </c>
      <c r="F32" s="22"/>
      <c r="G32" s="22"/>
      <c r="H32" s="22"/>
      <c r="I32" s="22"/>
      <c r="J32" s="22"/>
      <c r="K32" s="22"/>
      <c r="L32" s="22"/>
      <c r="M32" s="22"/>
      <c r="N32" s="23">
        <v>4.5</v>
      </c>
      <c r="O32" s="22"/>
      <c r="P32" s="22"/>
      <c r="Q32" s="22"/>
      <c r="R32" s="22"/>
      <c r="S32" s="22"/>
    </row>
    <row r="33" spans="1:19" ht="13.5">
      <c r="A33" s="126">
        <v>2130152</v>
      </c>
      <c r="B33" s="127"/>
      <c r="C33" s="129"/>
      <c r="D33" s="22" t="s">
        <v>121</v>
      </c>
      <c r="E33" s="16">
        <f t="shared" si="1"/>
        <v>20.88</v>
      </c>
      <c r="F33" s="22"/>
      <c r="G33" s="22"/>
      <c r="H33" s="22"/>
      <c r="I33" s="22"/>
      <c r="J33" s="23">
        <v>20.88</v>
      </c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3.5">
      <c r="A34" s="126">
        <v>21302</v>
      </c>
      <c r="B34" s="127"/>
      <c r="C34" s="129"/>
      <c r="D34" s="22" t="s">
        <v>123</v>
      </c>
      <c r="E34" s="16">
        <f t="shared" si="1"/>
        <v>7.68</v>
      </c>
      <c r="F34" s="22"/>
      <c r="G34" s="22"/>
      <c r="H34" s="22"/>
      <c r="I34" s="22"/>
      <c r="J34" s="23">
        <v>7.68</v>
      </c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13.5">
      <c r="A35" s="126">
        <v>2130299</v>
      </c>
      <c r="B35" s="127"/>
      <c r="C35" s="129"/>
      <c r="D35" s="22" t="s">
        <v>124</v>
      </c>
      <c r="E35" s="16">
        <f t="shared" si="1"/>
        <v>7.68</v>
      </c>
      <c r="F35" s="22"/>
      <c r="G35" s="22"/>
      <c r="H35" s="22"/>
      <c r="I35" s="22"/>
      <c r="J35" s="23">
        <v>7.68</v>
      </c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13.5">
      <c r="A36" s="126">
        <v>21307</v>
      </c>
      <c r="B36" s="127"/>
      <c r="C36" s="129"/>
      <c r="D36" s="22" t="s">
        <v>125</v>
      </c>
      <c r="E36" s="16">
        <f t="shared" si="1"/>
        <v>103.79</v>
      </c>
      <c r="F36" s="22"/>
      <c r="G36" s="22"/>
      <c r="H36" s="22"/>
      <c r="I36" s="22"/>
      <c r="J36" s="23">
        <v>103.79</v>
      </c>
      <c r="K36" s="22"/>
      <c r="L36" s="22"/>
      <c r="M36" s="22"/>
      <c r="N36" s="22"/>
      <c r="O36" s="22"/>
      <c r="P36" s="22"/>
      <c r="Q36" s="22"/>
      <c r="R36" s="22"/>
      <c r="S36" s="22"/>
    </row>
    <row r="37" spans="1:19" ht="13.5">
      <c r="A37" s="126">
        <v>2130705</v>
      </c>
      <c r="B37" s="127"/>
      <c r="C37" s="129"/>
      <c r="D37" s="22" t="s">
        <v>127</v>
      </c>
      <c r="E37" s="16">
        <f t="shared" si="1"/>
        <v>103.79</v>
      </c>
      <c r="F37" s="22"/>
      <c r="G37" s="22"/>
      <c r="H37" s="22"/>
      <c r="I37" s="22"/>
      <c r="J37" s="23">
        <v>103.79</v>
      </c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3.5">
      <c r="A38" s="126">
        <v>221</v>
      </c>
      <c r="B38" s="127"/>
      <c r="C38" s="129"/>
      <c r="D38" s="22" t="s">
        <v>132</v>
      </c>
      <c r="E38" s="16">
        <f t="shared" si="1"/>
        <v>13.97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3">
        <v>13.97</v>
      </c>
      <c r="Q38" s="22"/>
      <c r="R38" s="22"/>
      <c r="S38" s="22"/>
    </row>
    <row r="39" spans="1:19" ht="13.5">
      <c r="A39" s="126">
        <v>22102</v>
      </c>
      <c r="B39" s="127"/>
      <c r="C39" s="129"/>
      <c r="D39" s="22" t="s">
        <v>133</v>
      </c>
      <c r="E39" s="16">
        <f t="shared" si="1"/>
        <v>13.97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3">
        <v>13.97</v>
      </c>
      <c r="Q39" s="22"/>
      <c r="R39" s="22"/>
      <c r="S39" s="22"/>
    </row>
    <row r="40" spans="1:19" ht="13.5">
      <c r="A40" s="126">
        <v>2210201</v>
      </c>
      <c r="B40" s="127"/>
      <c r="C40" s="129"/>
      <c r="D40" s="22" t="s">
        <v>134</v>
      </c>
      <c r="E40" s="16">
        <f t="shared" si="1"/>
        <v>13.97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3">
        <v>13.97</v>
      </c>
      <c r="Q40" s="22"/>
      <c r="R40" s="22"/>
      <c r="S40" s="22"/>
    </row>
  </sheetData>
  <sheetProtection/>
  <mergeCells count="52">
    <mergeCell ref="S5:S7"/>
    <mergeCell ref="A5:C7"/>
    <mergeCell ref="O5:O7"/>
    <mergeCell ref="P5:P7"/>
    <mergeCell ref="Q5:Q7"/>
    <mergeCell ref="R5:R7"/>
    <mergeCell ref="K5:K7"/>
    <mergeCell ref="L5:L7"/>
    <mergeCell ref="M5:M7"/>
    <mergeCell ref="N5:N7"/>
    <mergeCell ref="A38:C38"/>
    <mergeCell ref="A39:C39"/>
    <mergeCell ref="A40:C40"/>
    <mergeCell ref="D5:D7"/>
    <mergeCell ref="A34:C34"/>
    <mergeCell ref="A35:C35"/>
    <mergeCell ref="A36:C36"/>
    <mergeCell ref="A37:C37"/>
    <mergeCell ref="A30:C30"/>
    <mergeCell ref="A31:C31"/>
    <mergeCell ref="A32:C32"/>
    <mergeCell ref="A33:C33"/>
    <mergeCell ref="A26:C26"/>
    <mergeCell ref="A27:C27"/>
    <mergeCell ref="A28:C28"/>
    <mergeCell ref="A29:C29"/>
    <mergeCell ref="A22:C22"/>
    <mergeCell ref="A23:C23"/>
    <mergeCell ref="A24:C24"/>
    <mergeCell ref="A25:C25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A1:S1"/>
    <mergeCell ref="A4:D4"/>
    <mergeCell ref="F4:S4"/>
    <mergeCell ref="A9:C9"/>
    <mergeCell ref="E4:E7"/>
    <mergeCell ref="F5:F7"/>
    <mergeCell ref="G5:G7"/>
    <mergeCell ref="H5:H7"/>
    <mergeCell ref="I5:I7"/>
    <mergeCell ref="J5:J7"/>
  </mergeCells>
  <printOptions horizontalCentered="1"/>
  <pageMargins left="0.35" right="0.39" top="0.98" bottom="0.98" header="0.51" footer="0.51"/>
  <pageSetup fitToHeight="1" fitToWidth="1" horizontalDpi="600" verticalDpi="600" orientation="landscape" paperSize="9" scale="7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workbookViewId="0" topLeftCell="A1">
      <selection activeCell="G7" sqref="G7"/>
    </sheetView>
  </sheetViews>
  <sheetFormatPr defaultColWidth="9.140625" defaultRowHeight="12.75"/>
  <cols>
    <col min="1" max="1" width="23.28125" style="0" customWidth="1"/>
    <col min="2" max="2" width="20.140625" style="0" customWidth="1"/>
    <col min="3" max="3" width="24.00390625" style="0" customWidth="1"/>
    <col min="4" max="4" width="16.421875" style="0" customWidth="1"/>
    <col min="5" max="5" width="18.57421875" style="0" customWidth="1"/>
    <col min="6" max="6" width="19.00390625" style="0" customWidth="1"/>
    <col min="7" max="7" width="16.00390625" style="0" customWidth="1"/>
  </cols>
  <sheetData>
    <row r="1" spans="1:7" ht="35.25" customHeight="1">
      <c r="A1" s="130" t="s">
        <v>220</v>
      </c>
      <c r="B1" s="131"/>
      <c r="C1" s="131"/>
      <c r="D1" s="131"/>
      <c r="E1" s="131"/>
      <c r="F1" s="131"/>
      <c r="G1" s="131"/>
    </row>
    <row r="2" spans="1:7" ht="24.75" customHeight="1">
      <c r="A2" s="1"/>
      <c r="B2" s="2"/>
      <c r="C2" s="2"/>
      <c r="D2" s="2"/>
      <c r="E2" s="2"/>
      <c r="F2" s="2"/>
      <c r="G2" s="3" t="s">
        <v>221</v>
      </c>
    </row>
    <row r="3" spans="1:7" ht="21.75" customHeight="1">
      <c r="A3" s="4" t="s">
        <v>3</v>
      </c>
      <c r="B3" s="5"/>
      <c r="C3" s="5"/>
      <c r="D3" s="5" t="s">
        <v>4</v>
      </c>
      <c r="E3" s="5"/>
      <c r="F3" s="5"/>
      <c r="G3" s="6" t="s">
        <v>5</v>
      </c>
    </row>
    <row r="4" spans="1:7" ht="25.5" customHeight="1">
      <c r="A4" s="132" t="s">
        <v>222</v>
      </c>
      <c r="B4" s="132" t="s">
        <v>223</v>
      </c>
      <c r="C4" s="132"/>
      <c r="D4" s="132"/>
      <c r="E4" s="132"/>
      <c r="F4" s="132"/>
      <c r="G4" s="132"/>
    </row>
    <row r="5" spans="1:7" ht="14.25">
      <c r="A5" s="132"/>
      <c r="B5" s="132" t="s">
        <v>69</v>
      </c>
      <c r="C5" s="136" t="s">
        <v>224</v>
      </c>
      <c r="D5" s="133" t="s">
        <v>225</v>
      </c>
      <c r="E5" s="134"/>
      <c r="F5" s="135"/>
      <c r="G5" s="132" t="s">
        <v>226</v>
      </c>
    </row>
    <row r="6" spans="1:7" ht="14.25">
      <c r="A6" s="132"/>
      <c r="B6" s="132"/>
      <c r="C6" s="136"/>
      <c r="D6" s="7" t="s">
        <v>65</v>
      </c>
      <c r="E6" s="7" t="s">
        <v>227</v>
      </c>
      <c r="F6" s="7" t="s">
        <v>228</v>
      </c>
      <c r="G6" s="132"/>
    </row>
    <row r="7" spans="1:7" ht="24" customHeight="1">
      <c r="A7" s="8" t="s">
        <v>229</v>
      </c>
      <c r="B7" s="9">
        <v>8.95</v>
      </c>
      <c r="C7" s="9">
        <v>0</v>
      </c>
      <c r="D7" s="9">
        <v>8.95</v>
      </c>
      <c r="E7" s="9">
        <v>0</v>
      </c>
      <c r="F7" s="9">
        <v>8.95</v>
      </c>
      <c r="G7" s="9">
        <v>0</v>
      </c>
    </row>
    <row r="11" ht="12.75">
      <c r="E11" s="10"/>
    </row>
  </sheetData>
  <sheetProtection/>
  <mergeCells count="7">
    <mergeCell ref="A1:G1"/>
    <mergeCell ref="B4:G4"/>
    <mergeCell ref="D5:F5"/>
    <mergeCell ref="A4:A6"/>
    <mergeCell ref="B5:B6"/>
    <mergeCell ref="C5:C6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2016-09-26T02:45:36Z</cp:lastPrinted>
  <dcterms:created xsi:type="dcterms:W3CDTF">2016-09-26T02:50:18Z</dcterms:created>
  <dcterms:modified xsi:type="dcterms:W3CDTF">2016-10-14T08:38:19Z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  <property fmtid="{D5CDD505-2E9C-101B-9397-08002B2CF9AE}" pid="3" name="KSOReadingLayout">
    <vt:bool>true</vt:bool>
  </property>
</Properties>
</file>