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900" windowHeight="7335" activeTab="0"/>
  </bookViews>
  <sheets>
    <sheet name="收支决算总表" sheetId="1" r:id="rId1"/>
    <sheet name=" 收入总表" sheetId="2" r:id="rId2"/>
    <sheet name="支出总表" sheetId="3" r:id="rId3"/>
    <sheet name="财政拨款" sheetId="4" r:id="rId4"/>
    <sheet name="人员支出" sheetId="5" r:id="rId5"/>
    <sheet name="日常公用支出" sheetId="6" r:id="rId6"/>
    <sheet name="对个人和家庭的补助" sheetId="7" r:id="rId7"/>
    <sheet name="三公" sheetId="8" r:id="rId8"/>
  </sheets>
  <definedNames/>
  <calcPr fullCalcOnLoad="1"/>
</workbook>
</file>

<file path=xl/sharedStrings.xml><?xml version="1.0" encoding="utf-8"?>
<sst xmlns="http://schemas.openxmlformats.org/spreadsheetml/2006/main" count="1615" uniqueCount="277">
  <si>
    <t>附件3</t>
  </si>
  <si>
    <t>收支决算总表</t>
  </si>
  <si>
    <r>
      <t>表</t>
    </r>
    <r>
      <rPr>
        <sz val="11"/>
        <color indexed="8"/>
        <rFont val="Arial"/>
        <family val="2"/>
      </rPr>
      <t>1</t>
    </r>
  </si>
  <si>
    <r>
      <t>2015</t>
    </r>
    <r>
      <rPr>
        <sz val="10"/>
        <color indexed="8"/>
        <rFont val="宋体"/>
        <family val="0"/>
      </rPr>
      <t>年度</t>
    </r>
  </si>
  <si>
    <t>单位：万元</t>
  </si>
  <si>
    <t>收入</t>
  </si>
  <si>
    <t/>
  </si>
  <si>
    <t>支出</t>
  </si>
  <si>
    <t>项目</t>
  </si>
  <si>
    <t>2015决算数</t>
  </si>
  <si>
    <t>项目(按功能分类)</t>
  </si>
  <si>
    <t>决算数</t>
  </si>
  <si>
    <t>一、财政拨款收入</t>
  </si>
  <si>
    <t>一、一般公共服务支出</t>
  </si>
  <si>
    <t>　　其中：政府性基金预算财政拨款</t>
  </si>
  <si>
    <t>二、外交支出</t>
  </si>
  <si>
    <t>二、上级补助收入</t>
  </si>
  <si>
    <t>三、国防支出</t>
  </si>
  <si>
    <t>三、事业收入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</si>
  <si>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</si>
  <si>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</si>
  <si>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</si>
  <si>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</si>
  <si>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</si>
  <si>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</si>
  <si>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</si>
  <si>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</si>
  <si>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</si>
  <si>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</si>
  <si>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</si>
  <si>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</si>
  <si>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</si>
  <si>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</si>
  <si>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</si>
  <si>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</si>
  <si>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</si>
  <si>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</si>
  <si>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</si>
  <si>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</si>
  <si>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二十一、其他支出</t>
  </si>
  <si>
    <t>二十二、债务还本支出</t>
  </si>
  <si>
    <t>二十三、债务付息支出</t>
  </si>
  <si>
    <t>本年收入合计</t>
  </si>
  <si>
    <t>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</si>
  <si>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</si>
  <si>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</si>
  <si>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</si>
  <si>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  其中：转入事业基金</t>
  </si>
  <si>
    <t xml:space="preserve">     其中： 经营结余</t>
  </si>
  <si>
    <t xml:space="preserve">    年末结转和结余</t>
  </si>
  <si>
    <t xml:space="preserve">      其中：经营结余</t>
  </si>
  <si>
    <t xml:space="preserve">             年末财政拨款结转和结余</t>
  </si>
  <si>
    <t>总计</t>
  </si>
  <si>
    <t>收 入 总 表</t>
  </si>
  <si>
    <t>表1-1</t>
  </si>
  <si>
    <t>2015年度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</si>
  <si>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</si>
  <si>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</si>
  <si>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</si>
  <si>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</si>
  <si>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</si>
  <si>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</si>
  <si>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</si>
  <si>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</si>
  <si>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小计</t>
  </si>
  <si>
    <t>类</t>
  </si>
  <si>
    <t>款</t>
  </si>
  <si>
    <t>项</t>
  </si>
  <si>
    <t>合计</t>
  </si>
  <si>
    <t>201</t>
  </si>
  <si>
    <t>一般公共服务支出</t>
  </si>
  <si>
    <t xml:space="preserve">  行政运行</t>
  </si>
  <si>
    <t xml:space="preserve">  一般行政管理事务</t>
  </si>
  <si>
    <t>支 出 总 表</t>
  </si>
  <si>
    <t>表1-2</t>
  </si>
  <si>
    <t>基本支出</t>
  </si>
  <si>
    <t>项目支出</t>
  </si>
  <si>
    <t>上缴上级支出</t>
  </si>
  <si>
    <t>经营支出</t>
  </si>
  <si>
    <t>对附属单位补助支出</t>
  </si>
  <si>
    <t>财政拨款支出决算表</t>
  </si>
  <si>
    <r>
      <t>表</t>
    </r>
    <r>
      <rPr>
        <sz val="11"/>
        <color indexed="8"/>
        <rFont val="Arial"/>
        <family val="2"/>
      </rPr>
      <t>2</t>
    </r>
  </si>
  <si>
    <t>财政拨款支出</t>
  </si>
  <si>
    <t>一般公共预算财政拨款支出</t>
  </si>
  <si>
    <t>政府性基金预算财政拨款支出</t>
  </si>
  <si>
    <t>人员支出财政拨款决算明细表</t>
  </si>
  <si>
    <r>
      <t>表</t>
    </r>
    <r>
      <rPr>
        <sz val="11"/>
        <color indexed="8"/>
        <rFont val="Arial"/>
        <family val="2"/>
      </rPr>
      <t>2-1</t>
    </r>
  </si>
  <si>
    <t>基本工资</t>
  </si>
  <si>
    <t>津贴补贴</t>
  </si>
  <si>
    <t>奖金</t>
  </si>
  <si>
    <t>社会保障缴费</t>
  </si>
  <si>
    <t>伙食费</t>
  </si>
  <si>
    <t>伙食补助费</t>
  </si>
  <si>
    <t>绩效工资</t>
  </si>
  <si>
    <t>其他工资福利支出</t>
  </si>
  <si>
    <r>
      <t>表</t>
    </r>
    <r>
      <rPr>
        <sz val="11"/>
        <color indexed="8"/>
        <rFont val="Arial"/>
        <family val="2"/>
      </rPr>
      <t>2-2</t>
    </r>
  </si>
  <si>
    <r>
      <t>2015</t>
    </r>
    <r>
      <rPr>
        <sz val="14"/>
        <color indexed="8"/>
        <rFont val="宋体"/>
        <family val="0"/>
      </rPr>
      <t>年度</t>
    </r>
  </si>
  <si>
    <t>办公费</t>
  </si>
  <si>
    <t>印刷费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</si>
  <si>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</si>
  <si>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</si>
  <si>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</si>
  <si>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</si>
  <si>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</si>
  <si>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</si>
  <si>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</si>
  <si>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维修（护）费</t>
  </si>
  <si>
    <t>会议费</t>
  </si>
  <si>
    <t>培训费</t>
  </si>
  <si>
    <t>劳务费</t>
  </si>
  <si>
    <t>工会经费</t>
  </si>
  <si>
    <t>福利费</t>
  </si>
  <si>
    <t>其他商品和服务支出</t>
  </si>
  <si>
    <t>对个人和家庭的补助支出财政拨款决算明细表</t>
  </si>
  <si>
    <r>
      <t>表</t>
    </r>
    <r>
      <rPr>
        <sz val="11"/>
        <color indexed="8"/>
        <rFont val="Arial"/>
        <family val="2"/>
      </rPr>
      <t>2-3</t>
    </r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</si>
  <si>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</si>
  <si>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</si>
  <si>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</si>
  <si>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</si>
  <si>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</si>
  <si>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</si>
  <si>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</si>
  <si>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</si>
  <si>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</si>
  <si>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</si>
  <si>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</si>
  <si>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提租补贴</t>
  </si>
  <si>
    <t>购房补贴</t>
  </si>
  <si>
    <t>其他对个人和家庭的补助支出</t>
  </si>
  <si>
    <r>
      <t>财政拨款</t>
    </r>
    <r>
      <rPr>
        <b/>
        <sz val="22"/>
        <color indexed="8"/>
        <rFont val="Arial"/>
        <family val="2"/>
      </rPr>
      <t>“</t>
    </r>
    <r>
      <rPr>
        <b/>
        <sz val="22"/>
        <color indexed="8"/>
        <rFont val="宋体"/>
        <family val="0"/>
      </rPr>
      <t>三公</t>
    </r>
    <r>
      <rPr>
        <b/>
        <sz val="22"/>
        <color indexed="8"/>
        <rFont val="Arial"/>
        <family val="2"/>
      </rPr>
      <t>”</t>
    </r>
    <r>
      <rPr>
        <b/>
        <sz val="22"/>
        <color indexed="8"/>
        <rFont val="宋体"/>
        <family val="0"/>
      </rPr>
      <t>经费支出决算表</t>
    </r>
  </si>
  <si>
    <r>
      <t>表</t>
    </r>
    <r>
      <rPr>
        <sz val="11"/>
        <color indexed="8"/>
        <rFont val="Arial"/>
        <family val="2"/>
      </rPr>
      <t>3</t>
    </r>
  </si>
  <si>
    <t>单位名称</t>
  </si>
  <si>
    <t>财政拨款“三公”经费支出</t>
  </si>
  <si>
    <t>因公出国（境）费用</t>
  </si>
  <si>
    <t>公务用车购置及运行费</t>
  </si>
  <si>
    <t>公务接待费</t>
  </si>
  <si>
    <t>公务用车购置费</t>
  </si>
  <si>
    <t>公务用车运行费</t>
  </si>
  <si>
    <t>20131</t>
  </si>
  <si>
    <t>2013102</t>
  </si>
  <si>
    <t>205</t>
  </si>
  <si>
    <t>20508</t>
  </si>
  <si>
    <t>2050803</t>
  </si>
  <si>
    <t>208</t>
  </si>
  <si>
    <t>20805</t>
  </si>
  <si>
    <t>2080501</t>
  </si>
  <si>
    <t>210</t>
  </si>
  <si>
    <t>21005</t>
  </si>
  <si>
    <t>2100501</t>
  </si>
  <si>
    <t>221</t>
  </si>
  <si>
    <t>22102</t>
  </si>
  <si>
    <t>2210201</t>
  </si>
  <si>
    <t>党委办公厅（室）及相关机构事务</t>
  </si>
  <si>
    <t>教育支出</t>
  </si>
  <si>
    <t>进修及培训</t>
  </si>
  <si>
    <t xml:space="preserve">  培训支出</t>
  </si>
  <si>
    <t>社会保障和就业支出</t>
  </si>
  <si>
    <t>行政事业单位离退休</t>
  </si>
  <si>
    <t xml:space="preserve">  归口管理的行政单位离退休</t>
  </si>
  <si>
    <t>医疗卫生与计划生育支出</t>
  </si>
  <si>
    <t>医疗保障</t>
  </si>
  <si>
    <t xml:space="preserve">  行政单位医疗</t>
  </si>
  <si>
    <t>住房保障支出</t>
  </si>
  <si>
    <t>住房改革支出</t>
  </si>
  <si>
    <t xml:space="preserve">  住房公积金</t>
  </si>
  <si>
    <t>编制单位：江油市新安镇人民政府</t>
  </si>
  <si>
    <t>编制单位：江油市新安镇人民政府</t>
  </si>
  <si>
    <t>20101</t>
  </si>
  <si>
    <t>人大事务</t>
  </si>
  <si>
    <t>2010101</t>
  </si>
  <si>
    <t>20103</t>
  </si>
  <si>
    <t>政府办公厅（室）及相关机构事务</t>
  </si>
  <si>
    <t>2010301</t>
  </si>
  <si>
    <t>2010302</t>
  </si>
  <si>
    <t>2010399</t>
  </si>
  <si>
    <t xml:space="preserve">  其他政府办公厅（室）及相关机构事务支出</t>
  </si>
  <si>
    <t>20106</t>
  </si>
  <si>
    <t>财政事务</t>
  </si>
  <si>
    <t>2010602</t>
  </si>
  <si>
    <t>20111</t>
  </si>
  <si>
    <t>纪检监察事务</t>
  </si>
  <si>
    <t>2011102</t>
  </si>
  <si>
    <t>2013101</t>
  </si>
  <si>
    <t>2080502</t>
  </si>
  <si>
    <t xml:space="preserve">  事业单位离退休</t>
  </si>
  <si>
    <t>20808</t>
  </si>
  <si>
    <t>抚恤</t>
  </si>
  <si>
    <t>2080801</t>
  </si>
  <si>
    <t xml:space="preserve">  死亡抚恤</t>
  </si>
  <si>
    <t>2080802</t>
  </si>
  <si>
    <t xml:space="preserve">  伤残抚恤</t>
  </si>
  <si>
    <t>2080803</t>
  </si>
  <si>
    <t xml:space="preserve">  在乡复员、退伍军人生活补助</t>
  </si>
  <si>
    <t>2080805</t>
  </si>
  <si>
    <t xml:space="preserve">  义务兵优待</t>
  </si>
  <si>
    <t>2080806</t>
  </si>
  <si>
    <t xml:space="preserve">  农村籍退役士兵老年生活补助</t>
  </si>
  <si>
    <t>20810</t>
  </si>
  <si>
    <t>社会福利</t>
  </si>
  <si>
    <t>2081001</t>
  </si>
  <si>
    <t xml:space="preserve">  儿童福利</t>
  </si>
  <si>
    <t>20815</t>
  </si>
  <si>
    <t>自然灾害生活救助</t>
  </si>
  <si>
    <t>2081501</t>
  </si>
  <si>
    <t xml:space="preserve">  中央自然灾害生活补助</t>
  </si>
  <si>
    <t>20821</t>
  </si>
  <si>
    <t>特困人员供养</t>
  </si>
  <si>
    <t>2082102</t>
  </si>
  <si>
    <t xml:space="preserve">  农村五保供养支出</t>
  </si>
  <si>
    <t>20825</t>
  </si>
  <si>
    <t>其他生活救助</t>
  </si>
  <si>
    <t>2082502</t>
  </si>
  <si>
    <t xml:space="preserve">  其他农村生活救助</t>
  </si>
  <si>
    <t>20899</t>
  </si>
  <si>
    <t>其他社会保障和就业支出</t>
  </si>
  <si>
    <t>2089901</t>
  </si>
  <si>
    <t xml:space="preserve">  其他社会保障和就业支出</t>
  </si>
  <si>
    <t>2100503</t>
  </si>
  <si>
    <t xml:space="preserve">  公务员医疗补助</t>
  </si>
  <si>
    <t>212</t>
  </si>
  <si>
    <t>城乡社区支出</t>
  </si>
  <si>
    <t>21201</t>
  </si>
  <si>
    <t>城乡社区管理事务</t>
  </si>
  <si>
    <t>2120199</t>
  </si>
  <si>
    <t xml:space="preserve">  其他城乡社区管理事务支出</t>
  </si>
  <si>
    <t>21203</t>
  </si>
  <si>
    <t>城乡社区公共设施</t>
  </si>
  <si>
    <t>2120399</t>
  </si>
  <si>
    <t xml:space="preserve">  其他城乡社区公共设施支出</t>
  </si>
  <si>
    <t>21205</t>
  </si>
  <si>
    <t>城乡社区环境卫生</t>
  </si>
  <si>
    <t>2120501</t>
  </si>
  <si>
    <t xml:space="preserve">  城乡社区环境卫生</t>
  </si>
  <si>
    <t>21208</t>
  </si>
  <si>
    <t>国有土地使用权出让收入及对应专项债务收入安排的支出</t>
  </si>
  <si>
    <t>2120899</t>
  </si>
  <si>
    <t xml:space="preserve">  其他国有土地使用权出让收入及对应专项债务收入安排的支出</t>
  </si>
  <si>
    <t>21299</t>
  </si>
  <si>
    <t>其他城乡社区支出</t>
  </si>
  <si>
    <t>2129999</t>
  </si>
  <si>
    <t xml:space="preserve">  其他城乡社区支出</t>
  </si>
  <si>
    <t>213</t>
  </si>
  <si>
    <t>农林水支出</t>
  </si>
  <si>
    <t>21301</t>
  </si>
  <si>
    <t>农业</t>
  </si>
  <si>
    <t>2130104</t>
  </si>
  <si>
    <t xml:space="preserve">  事业运行</t>
  </si>
  <si>
    <t>2130152</t>
  </si>
  <si>
    <t xml:space="preserve">  对高校毕业生到基层任职补助</t>
  </si>
  <si>
    <t>2130199</t>
  </si>
  <si>
    <t xml:space="preserve">  其他农业支出</t>
  </si>
  <si>
    <t>21302</t>
  </si>
  <si>
    <t>林业</t>
  </si>
  <si>
    <t>2130299</t>
  </si>
  <si>
    <t xml:space="preserve">  其他林业支出</t>
  </si>
  <si>
    <t>21307</t>
  </si>
  <si>
    <t>农村综合改革</t>
  </si>
  <si>
    <t>2130701</t>
  </si>
  <si>
    <t xml:space="preserve">  对村级一事一议的补助</t>
  </si>
  <si>
    <t>2130705</t>
  </si>
  <si>
    <t xml:space="preserve">  对村民委员会和村党支部的补助</t>
  </si>
  <si>
    <t>2130799</t>
  </si>
  <si>
    <t xml:space="preserve">  其他农村综合改革支出</t>
  </si>
  <si>
    <t>215</t>
  </si>
  <si>
    <t>资源勘探信息等支出</t>
  </si>
  <si>
    <t>21506</t>
  </si>
  <si>
    <t>安全生产监管</t>
  </si>
  <si>
    <t>2150699</t>
  </si>
  <si>
    <t xml:space="preserve">  其他安全生产监管支出</t>
  </si>
  <si>
    <t>229</t>
  </si>
  <si>
    <t>其他支出</t>
  </si>
  <si>
    <t>22999</t>
  </si>
  <si>
    <t>2299901</t>
  </si>
  <si>
    <t xml:space="preserve">  其他支出</t>
  </si>
  <si>
    <t>日常公用支出财政拨款决算明细表</t>
  </si>
  <si>
    <t>编制单位：江油市新安镇人民政府</t>
  </si>
  <si>
    <t>江油市新安镇人民政府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</si>
</sst>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_);_(\$* \(#,##0\);_(\$* &quot;-&quot;_);_(@_)"/>
    <numFmt numFmtId="178" formatCode="_(\$* #,##0.00_);_(\$* \(#,##0.00\);_(\$* &quot;-&quot;??_);_(@_)"/>
  </numFmts>
  <fonts count="35">
    <font>
      <sz val="10"/>
      <color indexed="8"/>
      <name val="Arial"/>
      <family val="2"/>
    </font>
    <font>
      <sz val="10"/>
      <name val="宋体"/>
      <family val="0"/>
    </font>
    <font>
      <b/>
      <sz val="22"/>
      <color indexed="8"/>
      <name val="宋体"/>
      <family val="0"/>
    </font>
    <font>
      <b/>
      <sz val="22"/>
      <color indexed="8"/>
      <name val="Arial"/>
      <family val="2"/>
    </font>
    <font>
      <sz val="20"/>
      <color indexed="8"/>
      <name val="宋体"/>
      <family val="0"/>
    </font>
    <font>
      <sz val="20"/>
      <color indexed="8"/>
      <name val="Arial"/>
      <family val="2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2"/>
      <color indexed="8"/>
      <name val="Arial"/>
      <family val="2"/>
    </font>
    <font>
      <sz val="2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黑体"/>
      <family val="3"/>
    </font>
    <font>
      <b/>
      <sz val="10"/>
      <color indexed="8"/>
      <name val="Arial"/>
      <family val="2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8"/>
      <name val="Arial"/>
      <family val="2"/>
    </font>
    <font>
      <sz val="14"/>
      <color indexed="8"/>
      <name val="宋体"/>
      <family val="0"/>
    </font>
    <font>
      <sz val="9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/>
      <top style="thin"/>
      <bottom style="thin"/>
    </border>
    <border>
      <left style="thin"/>
      <right style="medium">
        <color indexed="8"/>
      </right>
      <top style="thin"/>
      <bottom style="thin"/>
    </border>
    <border>
      <left style="medium">
        <color indexed="8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>
        <color indexed="8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7" borderId="0" applyNumberFormat="0" applyBorder="0" applyAlignment="0" applyProtection="0"/>
    <xf numFmtId="0" fontId="15" fillId="11" borderId="0" applyNumberFormat="0" applyBorder="0" applyAlignment="0" applyProtection="0"/>
    <xf numFmtId="0" fontId="15" fillId="8" borderId="0" applyNumberFormat="0" applyBorder="0" applyAlignment="0" applyProtection="0"/>
    <xf numFmtId="9" fontId="0" fillId="0" borderId="0">
      <alignment/>
      <protection/>
    </xf>
    <xf numFmtId="0" fontId="30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9" fillId="0" borderId="1" applyNumberFormat="0" applyFill="0" applyAlignment="0" applyProtection="0"/>
    <xf numFmtId="0" fontId="24" fillId="0" borderId="2" applyNumberFormat="0" applyFill="0" applyAlignment="0" applyProtection="0"/>
    <xf numFmtId="0" fontId="24" fillId="0" borderId="0" applyNumberFormat="0" applyFill="0" applyBorder="0" applyAlignment="0" applyProtection="0"/>
    <xf numFmtId="0" fontId="20" fillId="12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14" fillId="0" borderId="3" applyNumberFormat="0" applyFill="0" applyAlignment="0" applyProtection="0"/>
    <xf numFmtId="178" fontId="0" fillId="0" borderId="0">
      <alignment/>
      <protection/>
    </xf>
    <xf numFmtId="45" fontId="0" fillId="0" borderId="0">
      <alignment/>
      <protection/>
    </xf>
    <xf numFmtId="0" fontId="23" fillId="4" borderId="4" applyNumberFormat="0" applyAlignment="0" applyProtection="0"/>
    <xf numFmtId="0" fontId="29" fillId="13" borderId="5" applyNumberFormat="0" applyAlignment="0" applyProtection="0"/>
    <xf numFmtId="0" fontId="2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6" applyNumberFormat="0" applyFill="0" applyAlignment="0" applyProtection="0"/>
    <xf numFmtId="177" fontId="0" fillId="0" borderId="0">
      <alignment/>
      <protection/>
    </xf>
    <xf numFmtId="176" fontId="0" fillId="0" borderId="0">
      <alignment/>
      <protection/>
    </xf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31" fillId="9" borderId="0" applyNumberFormat="0" applyBorder="0" applyAlignment="0" applyProtection="0"/>
    <xf numFmtId="0" fontId="28" fillId="4" borderId="7" applyNumberFormat="0" applyAlignment="0" applyProtection="0"/>
    <xf numFmtId="0" fontId="27" fillId="7" borderId="4" applyNumberFormat="0" applyAlignment="0" applyProtection="0"/>
    <xf numFmtId="0" fontId="26" fillId="0" borderId="0" applyNumberFormat="0" applyFill="0" applyBorder="0" applyAlignment="0" applyProtection="0"/>
    <xf numFmtId="0" fontId="6" fillId="3" borderId="8" applyNumberFormat="0" applyFont="0" applyAlignment="0" applyProtection="0"/>
  </cellStyleXfs>
  <cellXfs count="102">
    <xf numFmtId="0" fontId="0" fillId="0" borderId="0" xfId="0" applyAlignment="1">
      <alignment/>
    </xf>
    <xf numFmtId="0" fontId="4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vertical="center"/>
    </xf>
    <xf numFmtId="0" fontId="0" fillId="0" borderId="0" xfId="0" applyNumberFormat="1" applyAlignment="1">
      <alignment vertical="center"/>
    </xf>
    <xf numFmtId="0" fontId="7" fillId="0" borderId="0" xfId="0" applyNumberFormat="1" applyFont="1" applyAlignment="1">
      <alignment horizontal="right" vertical="center"/>
    </xf>
    <xf numFmtId="0" fontId="8" fillId="0" borderId="9" xfId="0" applyNumberFormat="1" applyFont="1" applyBorder="1" applyAlignment="1">
      <alignment horizontal="center" vertical="center"/>
    </xf>
    <xf numFmtId="0" fontId="9" fillId="0" borderId="9" xfId="0" applyNumberFormat="1" applyFont="1" applyBorder="1" applyAlignment="1">
      <alignment vertical="center"/>
    </xf>
    <xf numFmtId="4" fontId="0" fillId="0" borderId="0" xfId="0" applyNumberFormat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8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 shrinkToFit="1"/>
    </xf>
    <xf numFmtId="0" fontId="6" fillId="0" borderId="11" xfId="0" applyFont="1" applyFill="1" applyBorder="1" applyAlignment="1">
      <alignment horizontal="center" vertical="center" wrapText="1" shrinkToFit="1"/>
    </xf>
    <xf numFmtId="4" fontId="6" fillId="0" borderId="11" xfId="0" applyNumberFormat="1" applyFont="1" applyFill="1" applyBorder="1" applyAlignment="1">
      <alignment horizontal="right" vertical="center" shrinkToFit="1"/>
    </xf>
    <xf numFmtId="0" fontId="6" fillId="0" borderId="11" xfId="0" applyFont="1" applyFill="1" applyBorder="1" applyAlignment="1">
      <alignment horizontal="right" vertical="center" shrinkToFit="1"/>
    </xf>
    <xf numFmtId="0" fontId="6" fillId="0" borderId="10" xfId="0" applyFont="1" applyFill="1" applyBorder="1" applyAlignment="1">
      <alignment horizontal="left" vertical="center" shrinkToFit="1"/>
    </xf>
    <xf numFmtId="0" fontId="6" fillId="0" borderId="11" xfId="0" applyFont="1" applyFill="1" applyBorder="1" applyAlignment="1">
      <alignment horizontal="left" vertical="center" shrinkToFit="1"/>
    </xf>
    <xf numFmtId="0" fontId="8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6" fillId="0" borderId="11" xfId="0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left" vertical="center" shrinkToFit="1"/>
    </xf>
    <xf numFmtId="0" fontId="6" fillId="0" borderId="13" xfId="0" applyFont="1" applyFill="1" applyBorder="1" applyAlignment="1">
      <alignment horizontal="left" vertical="center" shrinkToFit="1"/>
    </xf>
    <xf numFmtId="4" fontId="6" fillId="0" borderId="13" xfId="0" applyNumberFormat="1" applyFont="1" applyFill="1" applyBorder="1" applyAlignment="1">
      <alignment horizontal="right" vertical="center" shrinkToFit="1"/>
    </xf>
    <xf numFmtId="0" fontId="0" fillId="0" borderId="9" xfId="0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 shrinkToFit="1"/>
    </xf>
    <xf numFmtId="0" fontId="8" fillId="0" borderId="0" xfId="0" applyFont="1" applyFill="1" applyAlignment="1">
      <alignment horizontal="right" vertical="center"/>
    </xf>
    <xf numFmtId="0" fontId="6" fillId="0" borderId="10" xfId="0" applyFont="1" applyFill="1" applyBorder="1" applyAlignment="1">
      <alignment horizontal="left" vertical="center"/>
    </xf>
    <xf numFmtId="0" fontId="13" fillId="0" borderId="0" xfId="0" applyFont="1" applyFill="1" applyAlignment="1">
      <alignment/>
    </xf>
    <xf numFmtId="0" fontId="14" fillId="0" borderId="10" xfId="0" applyFont="1" applyFill="1" applyBorder="1" applyAlignment="1">
      <alignment horizontal="center" vertical="center" shrinkToFit="1"/>
    </xf>
    <xf numFmtId="0" fontId="14" fillId="0" borderId="11" xfId="0" applyFont="1" applyFill="1" applyBorder="1" applyAlignment="1">
      <alignment horizontal="center" vertical="center" shrinkToFit="1"/>
    </xf>
    <xf numFmtId="0" fontId="6" fillId="0" borderId="9" xfId="0" applyFont="1" applyFill="1" applyBorder="1" applyAlignment="1">
      <alignment horizontal="left" vertical="center" shrinkToFit="1"/>
    </xf>
    <xf numFmtId="4" fontId="6" fillId="0" borderId="9" xfId="0" applyNumberFormat="1" applyFont="1" applyFill="1" applyBorder="1" applyAlignment="1">
      <alignment horizontal="right" vertical="center" shrinkToFit="1"/>
    </xf>
    <xf numFmtId="0" fontId="6" fillId="0" borderId="9" xfId="0" applyFont="1" applyFill="1" applyBorder="1" applyAlignment="1">
      <alignment vertical="center" shrinkToFit="1"/>
    </xf>
    <xf numFmtId="0" fontId="6" fillId="0" borderId="9" xfId="0" applyFont="1" applyFill="1" applyBorder="1" applyAlignment="1">
      <alignment horizontal="right" vertical="center" shrinkToFit="1"/>
    </xf>
    <xf numFmtId="0" fontId="6" fillId="0" borderId="11" xfId="0" applyBorder="1" applyAlignment="1">
      <alignment horizontal="left" vertical="center" shrinkToFit="1"/>
    </xf>
    <xf numFmtId="0" fontId="6" fillId="0" borderId="14" xfId="0" applyBorder="1" applyAlignment="1">
      <alignment horizontal="left" vertical="center" shrinkToFit="1"/>
    </xf>
    <xf numFmtId="0" fontId="2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8" fillId="0" borderId="9" xfId="0" applyNumberFormat="1" applyFont="1" applyBorder="1" applyAlignment="1">
      <alignment horizontal="center" vertical="center"/>
    </xf>
    <xf numFmtId="0" fontId="8" fillId="0" borderId="15" xfId="0" applyNumberFormat="1" applyFont="1" applyBorder="1" applyAlignment="1">
      <alignment horizontal="center" vertical="center"/>
    </xf>
    <xf numFmtId="0" fontId="8" fillId="0" borderId="16" xfId="0" applyNumberFormat="1" applyFont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shrinkToFit="1"/>
    </xf>
    <xf numFmtId="4" fontId="6" fillId="0" borderId="17" xfId="0" applyNumberFormat="1" applyFont="1" applyFill="1" applyBorder="1" applyAlignment="1">
      <alignment horizontal="right" vertical="center" shrinkToFit="1"/>
    </xf>
    <xf numFmtId="0" fontId="6" fillId="0" borderId="17" xfId="0" applyFont="1" applyFill="1" applyBorder="1" applyAlignment="1">
      <alignment horizontal="right" vertical="center" shrinkToFit="1"/>
    </xf>
    <xf numFmtId="0" fontId="6" fillId="0" borderId="18" xfId="0" applyFont="1" applyFill="1" applyBorder="1" applyAlignment="1">
      <alignment horizontal="right" vertical="center" shrinkToFit="1"/>
    </xf>
    <xf numFmtId="0" fontId="6" fillId="0" borderId="19" xfId="0" applyFont="1" applyFill="1" applyBorder="1" applyAlignment="1">
      <alignment horizontal="left" vertical="center" shrinkToFit="1"/>
    </xf>
    <xf numFmtId="0" fontId="6" fillId="0" borderId="20" xfId="0" applyFont="1" applyFill="1" applyBorder="1" applyAlignment="1">
      <alignment horizontal="right" vertical="center" shrinkToFit="1"/>
    </xf>
    <xf numFmtId="0" fontId="0" fillId="0" borderId="19" xfId="0" applyFill="1" applyBorder="1" applyAlignment="1">
      <alignment vertical="center"/>
    </xf>
    <xf numFmtId="0" fontId="14" fillId="0" borderId="21" xfId="0" applyFont="1" applyFill="1" applyBorder="1" applyAlignment="1">
      <alignment horizontal="center" vertical="center" shrinkToFit="1"/>
    </xf>
    <xf numFmtId="4" fontId="6" fillId="0" borderId="22" xfId="0" applyNumberFormat="1" applyFont="1" applyFill="1" applyBorder="1" applyAlignment="1">
      <alignment horizontal="right" vertical="center" shrinkToFit="1"/>
    </xf>
    <xf numFmtId="0" fontId="14" fillId="0" borderId="22" xfId="0" applyFont="1" applyFill="1" applyBorder="1" applyAlignment="1">
      <alignment horizontal="center" vertical="center" shrinkToFit="1"/>
    </xf>
    <xf numFmtId="4" fontId="6" fillId="0" borderId="23" xfId="0" applyNumberFormat="1" applyFont="1" applyFill="1" applyBorder="1" applyAlignment="1">
      <alignment horizontal="right" vertical="center" shrinkToFit="1"/>
    </xf>
    <xf numFmtId="0" fontId="6" fillId="0" borderId="24" xfId="0" applyFont="1" applyFill="1" applyBorder="1" applyAlignment="1">
      <alignment horizontal="left" vertical="center"/>
    </xf>
    <xf numFmtId="4" fontId="6" fillId="0" borderId="25" xfId="0" applyNumberFormat="1" applyFont="1" applyFill="1" applyBorder="1" applyAlignment="1">
      <alignment horizontal="right" vertical="center" shrinkToFit="1"/>
    </xf>
    <xf numFmtId="4" fontId="6" fillId="0" borderId="26" xfId="0" applyNumberFormat="1" applyFont="1" applyFill="1" applyBorder="1" applyAlignment="1">
      <alignment horizontal="right" vertical="center" shrinkToFit="1"/>
    </xf>
    <xf numFmtId="4" fontId="6" fillId="0" borderId="14" xfId="0" applyNumberFormat="1" applyFont="1" applyFill="1" applyBorder="1" applyAlignment="1">
      <alignment horizontal="right" vertical="center" shrinkToFit="1"/>
    </xf>
    <xf numFmtId="4" fontId="6" fillId="0" borderId="27" xfId="0" applyNumberFormat="1" applyFont="1" applyFill="1" applyBorder="1" applyAlignment="1">
      <alignment horizontal="right" vertical="center" shrinkToFit="1"/>
    </xf>
    <xf numFmtId="0" fontId="0" fillId="0" borderId="28" xfId="0" applyFill="1" applyBorder="1" applyAlignment="1">
      <alignment/>
    </xf>
    <xf numFmtId="0" fontId="6" fillId="0" borderId="29" xfId="0" applyFont="1" applyFill="1" applyBorder="1" applyAlignment="1">
      <alignment horizontal="center" vertical="center" wrapText="1" shrinkToFit="1"/>
    </xf>
    <xf numFmtId="4" fontId="6" fillId="0" borderId="30" xfId="0" applyNumberFormat="1" applyFont="1" applyFill="1" applyBorder="1" applyAlignment="1">
      <alignment horizontal="right" vertical="center" shrinkToFit="1"/>
    </xf>
    <xf numFmtId="0" fontId="6" fillId="0" borderId="31" xfId="0" applyFont="1" applyFill="1" applyBorder="1" applyAlignment="1">
      <alignment horizontal="center" vertical="center" wrapText="1" shrinkToFit="1"/>
    </xf>
    <xf numFmtId="0" fontId="6" fillId="0" borderId="30" xfId="0" applyFont="1" applyFill="1" applyBorder="1" applyAlignment="1">
      <alignment horizontal="center" vertical="center" wrapText="1" shrinkToFit="1"/>
    </xf>
    <xf numFmtId="4" fontId="6" fillId="0" borderId="32" xfId="0" applyNumberFormat="1" applyFont="1" applyFill="1" applyBorder="1" applyAlignment="1">
      <alignment horizontal="right" vertical="center" shrinkToFit="1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4" xfId="0" applyFont="1" applyFill="1" applyBorder="1" applyAlignment="1">
      <alignment horizontal="right" vertical="center" shrinkToFit="1"/>
    </xf>
    <xf numFmtId="0" fontId="6" fillId="0" borderId="24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2" fillId="0" borderId="0" xfId="0" applyNumberFormat="1" applyFont="1" applyFill="1" applyAlignment="1">
      <alignment horizontal="left" vertical="center"/>
    </xf>
    <xf numFmtId="0" fontId="0" fillId="0" borderId="33" xfId="0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 shrinkToFit="1"/>
    </xf>
    <xf numFmtId="0" fontId="6" fillId="0" borderId="35" xfId="0" applyFont="1" applyFill="1" applyBorder="1" applyAlignment="1">
      <alignment horizontal="center" vertical="center" shrinkToFit="1"/>
    </xf>
    <xf numFmtId="0" fontId="6" fillId="0" borderId="36" xfId="0" applyFont="1" applyFill="1" applyBorder="1" applyAlignment="1">
      <alignment horizontal="center" vertical="center" shrinkToFit="1"/>
    </xf>
    <xf numFmtId="0" fontId="6" fillId="0" borderId="10" xfId="0" applyBorder="1" applyAlignment="1">
      <alignment horizontal="left" vertical="center" shrinkToFit="1"/>
    </xf>
    <xf numFmtId="0" fontId="6" fillId="0" borderId="11" xfId="0" applyBorder="1" applyAlignment="1">
      <alignment horizontal="left" vertical="center" shrinkToFit="1"/>
    </xf>
    <xf numFmtId="0" fontId="6" fillId="0" borderId="37" xfId="0" applyBorder="1" applyAlignment="1">
      <alignment horizontal="left" vertical="center" shrinkToFit="1"/>
    </xf>
    <xf numFmtId="0" fontId="6" fillId="0" borderId="14" xfId="0" applyBorder="1" applyAlignment="1">
      <alignment horizontal="left" vertical="center" shrinkToFit="1"/>
    </xf>
    <xf numFmtId="0" fontId="6" fillId="0" borderId="35" xfId="0" applyFont="1" applyFill="1" applyBorder="1" applyAlignment="1">
      <alignment horizontal="center" vertical="center" wrapText="1" shrinkToFit="1"/>
    </xf>
    <xf numFmtId="0" fontId="6" fillId="0" borderId="11" xfId="0" applyFont="1" applyFill="1" applyBorder="1" applyAlignment="1">
      <alignment horizontal="center" vertical="center" wrapText="1" shrinkToFit="1"/>
    </xf>
    <xf numFmtId="0" fontId="6" fillId="0" borderId="36" xfId="0" applyFont="1" applyFill="1" applyBorder="1" applyAlignment="1">
      <alignment horizontal="center" vertical="center" wrapText="1" shrinkToFit="1"/>
    </xf>
    <xf numFmtId="0" fontId="6" fillId="0" borderId="17" xfId="0" applyFont="1" applyFill="1" applyBorder="1" applyAlignment="1">
      <alignment horizontal="center" vertical="center" wrapText="1" shrinkToFit="1"/>
    </xf>
    <xf numFmtId="0" fontId="6" fillId="0" borderId="11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wrapText="1" shrinkToFit="1"/>
    </xf>
    <xf numFmtId="0" fontId="6" fillId="0" borderId="38" xfId="0" applyBorder="1" applyAlignment="1">
      <alignment horizontal="left" vertical="center" shrinkToFit="1"/>
    </xf>
    <xf numFmtId="0" fontId="6" fillId="0" borderId="39" xfId="0" applyBorder="1" applyAlignment="1">
      <alignment horizontal="left" vertical="center" shrinkToFit="1"/>
    </xf>
    <xf numFmtId="0" fontId="6" fillId="0" borderId="40" xfId="0" applyBorder="1" applyAlignment="1">
      <alignment horizontal="left" vertical="center" shrinkToFit="1"/>
    </xf>
    <xf numFmtId="0" fontId="6" fillId="0" borderId="34" xfId="0" applyFont="1" applyFill="1" applyBorder="1" applyAlignment="1">
      <alignment horizontal="center" vertical="center" wrapText="1" shrinkToFit="1"/>
    </xf>
    <xf numFmtId="0" fontId="6" fillId="0" borderId="41" xfId="0" applyFont="1" applyFill="1" applyBorder="1" applyAlignment="1">
      <alignment horizontal="center" vertical="center" wrapText="1" shrinkToFit="1"/>
    </xf>
    <xf numFmtId="0" fontId="6" fillId="0" borderId="42" xfId="0" applyFont="1" applyFill="1" applyBorder="1" applyAlignment="1">
      <alignment horizontal="center" vertical="center" wrapText="1" shrinkToFit="1"/>
    </xf>
    <xf numFmtId="0" fontId="6" fillId="0" borderId="9" xfId="0" applyFont="1" applyFill="1" applyBorder="1" applyAlignment="1">
      <alignment horizontal="center" vertical="center" wrapText="1" shrinkToFit="1"/>
    </xf>
    <xf numFmtId="0" fontId="6" fillId="0" borderId="15" xfId="0" applyFont="1" applyFill="1" applyBorder="1" applyAlignment="1">
      <alignment horizontal="center" vertical="center" wrapText="1" shrinkToFit="1"/>
    </xf>
    <xf numFmtId="0" fontId="6" fillId="0" borderId="43" xfId="0" applyFont="1" applyFill="1" applyBorder="1" applyAlignment="1">
      <alignment horizontal="center" vertical="center" wrapText="1" shrinkToFit="1"/>
    </xf>
    <xf numFmtId="0" fontId="6" fillId="0" borderId="44" xfId="0" applyFont="1" applyFill="1" applyBorder="1" applyAlignment="1">
      <alignment horizontal="center" vertical="center" wrapText="1" shrinkToFit="1"/>
    </xf>
    <xf numFmtId="0" fontId="8" fillId="0" borderId="45" xfId="0" applyNumberFormat="1" applyFont="1" applyBorder="1" applyAlignment="1">
      <alignment horizontal="center" vertical="center"/>
    </xf>
    <xf numFmtId="0" fontId="9" fillId="0" borderId="9" xfId="0" applyNumberFormat="1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workbookViewId="0" topLeftCell="A1">
      <selection activeCell="A2" sqref="A2:D3"/>
    </sheetView>
  </sheetViews>
  <sheetFormatPr defaultColWidth="9.140625" defaultRowHeight="12.75"/>
  <cols>
    <col min="1" max="1" width="36.28125" style="10" customWidth="1"/>
    <col min="2" max="2" width="16.421875" style="10" customWidth="1"/>
    <col min="3" max="3" width="37.7109375" style="10" customWidth="1"/>
    <col min="4" max="4" width="17.140625" style="10" customWidth="1"/>
    <col min="5" max="16384" width="9.140625" style="10" customWidth="1"/>
  </cols>
  <sheetData>
    <row r="1" spans="1:4" ht="22.5" customHeight="1">
      <c r="A1" s="75" t="s">
        <v>0</v>
      </c>
      <c r="B1" s="75"/>
      <c r="C1" s="75"/>
      <c r="D1" s="75"/>
    </row>
    <row r="2" spans="1:4" ht="12.75">
      <c r="A2" s="73" t="s">
        <v>1</v>
      </c>
      <c r="B2" s="74"/>
      <c r="C2" s="74"/>
      <c r="D2" s="74"/>
    </row>
    <row r="3" spans="1:4" ht="12.75">
      <c r="A3" s="74"/>
      <c r="B3" s="74"/>
      <c r="C3" s="74"/>
      <c r="D3" s="74"/>
    </row>
    <row r="4" spans="1:4" ht="20.25" customHeight="1">
      <c r="A4" s="22"/>
      <c r="B4" s="22"/>
      <c r="C4" s="22"/>
      <c r="D4" s="20" t="s">
        <v>2</v>
      </c>
    </row>
    <row r="5" spans="1:4" ht="21" customHeight="1" thickBot="1">
      <c r="A5" s="24" t="s">
        <v>165</v>
      </c>
      <c r="B5" s="76" t="s">
        <v>3</v>
      </c>
      <c r="C5" s="76"/>
      <c r="D5" s="20" t="s">
        <v>4</v>
      </c>
    </row>
    <row r="6" spans="1:4" ht="15" customHeight="1">
      <c r="A6" s="77" t="s">
        <v>5</v>
      </c>
      <c r="B6" s="78" t="s">
        <v>6</v>
      </c>
      <c r="C6" s="78" t="s">
        <v>7</v>
      </c>
      <c r="D6" s="79" t="s">
        <v>6</v>
      </c>
    </row>
    <row r="7" spans="1:4" ht="15" customHeight="1">
      <c r="A7" s="31" t="s">
        <v>8</v>
      </c>
      <c r="B7" s="26" t="s">
        <v>9</v>
      </c>
      <c r="C7" s="26" t="s">
        <v>10</v>
      </c>
      <c r="D7" s="48" t="s">
        <v>11</v>
      </c>
    </row>
    <row r="8" spans="1:4" ht="15" customHeight="1">
      <c r="A8" s="17" t="s">
        <v>12</v>
      </c>
      <c r="B8" s="15">
        <v>2899.29</v>
      </c>
      <c r="C8" s="18" t="s">
        <v>13</v>
      </c>
      <c r="D8" s="49">
        <v>223.95</v>
      </c>
    </row>
    <row r="9" spans="1:4" ht="15" customHeight="1">
      <c r="A9" s="17" t="s">
        <v>14</v>
      </c>
      <c r="B9" s="15">
        <v>1500</v>
      </c>
      <c r="C9" s="18" t="s">
        <v>15</v>
      </c>
      <c r="D9" s="49"/>
    </row>
    <row r="10" spans="1:4" ht="15" customHeight="1">
      <c r="A10" s="17" t="s">
        <v>16</v>
      </c>
      <c r="B10" s="15"/>
      <c r="C10" s="18" t="s">
        <v>17</v>
      </c>
      <c r="D10" s="49"/>
    </row>
    <row r="11" spans="1:4" ht="15" customHeight="1">
      <c r="A11" s="17" t="s">
        <v>18</v>
      </c>
      <c r="B11" s="15"/>
      <c r="C11" s="18" t="s">
        <v>19</v>
      </c>
      <c r="D11" s="49"/>
    </row>
    <row r="12" spans="1:4" ht="15" customHeight="1">
      <c r="A12" s="17" t="s">
        <v>20</v>
      </c>
      <c r="B12" s="15"/>
      <c r="C12" s="18" t="s">
        <v>21</v>
      </c>
      <c r="D12" s="49">
        <v>1.66</v>
      </c>
    </row>
    <row r="13" spans="1:4" ht="15" customHeight="1">
      <c r="A13" s="17" t="s">
        <v>22</v>
      </c>
      <c r="B13" s="15"/>
      <c r="C13" s="18" t="s">
        <v>23</v>
      </c>
      <c r="D13" s="49"/>
    </row>
    <row r="14" spans="1:4" ht="15" customHeight="1">
      <c r="A14" s="17" t="s">
        <v>24</v>
      </c>
      <c r="B14" s="15">
        <v>1.3</v>
      </c>
      <c r="C14" s="18" t="s">
        <v>25</v>
      </c>
      <c r="D14" s="49"/>
    </row>
    <row r="15" spans="1:4" ht="15" customHeight="1">
      <c r="A15" s="33" t="s">
        <v>6</v>
      </c>
      <c r="B15" s="16" t="s">
        <v>6</v>
      </c>
      <c r="C15" s="18" t="s">
        <v>26</v>
      </c>
      <c r="D15" s="49">
        <v>208.07</v>
      </c>
    </row>
    <row r="16" spans="1:7" ht="15" customHeight="1">
      <c r="A16" s="17" t="s">
        <v>6</v>
      </c>
      <c r="B16" s="16" t="s">
        <v>6</v>
      </c>
      <c r="C16" s="18" t="s">
        <v>27</v>
      </c>
      <c r="D16" s="49">
        <v>9.75</v>
      </c>
      <c r="G16" s="34"/>
    </row>
    <row r="17" spans="1:4" ht="15" customHeight="1">
      <c r="A17" s="17" t="s">
        <v>6</v>
      </c>
      <c r="B17" s="16" t="s">
        <v>6</v>
      </c>
      <c r="C17" s="18" t="s">
        <v>28</v>
      </c>
      <c r="D17" s="49"/>
    </row>
    <row r="18" spans="1:4" ht="15" customHeight="1">
      <c r="A18" s="17" t="s">
        <v>6</v>
      </c>
      <c r="B18" s="16" t="s">
        <v>6</v>
      </c>
      <c r="C18" s="18" t="s">
        <v>29</v>
      </c>
      <c r="D18" s="49">
        <v>1588.46</v>
      </c>
    </row>
    <row r="19" spans="1:4" ht="15" customHeight="1">
      <c r="A19" s="17" t="s">
        <v>6</v>
      </c>
      <c r="B19" s="16" t="s">
        <v>6</v>
      </c>
      <c r="C19" s="18" t="s">
        <v>30</v>
      </c>
      <c r="D19" s="49">
        <v>650.82</v>
      </c>
    </row>
    <row r="20" spans="1:4" ht="15" customHeight="1">
      <c r="A20" s="17" t="s">
        <v>6</v>
      </c>
      <c r="B20" s="16" t="s">
        <v>6</v>
      </c>
      <c r="C20" s="18" t="s">
        <v>31</v>
      </c>
      <c r="D20" s="49"/>
    </row>
    <row r="21" spans="1:4" ht="15" customHeight="1">
      <c r="A21" s="17" t="s">
        <v>6</v>
      </c>
      <c r="B21" s="16" t="s">
        <v>6</v>
      </c>
      <c r="C21" s="18" t="s">
        <v>32</v>
      </c>
      <c r="D21" s="49">
        <v>3</v>
      </c>
    </row>
    <row r="22" spans="1:4" ht="15" customHeight="1">
      <c r="A22" s="17" t="s">
        <v>6</v>
      </c>
      <c r="B22" s="16" t="s">
        <v>6</v>
      </c>
      <c r="C22" s="18" t="s">
        <v>33</v>
      </c>
      <c r="D22" s="49"/>
    </row>
    <row r="23" spans="1:4" ht="15" customHeight="1">
      <c r="A23" s="17" t="s">
        <v>6</v>
      </c>
      <c r="B23" s="16" t="s">
        <v>6</v>
      </c>
      <c r="C23" s="18" t="s">
        <v>34</v>
      </c>
      <c r="D23" s="49"/>
    </row>
    <row r="24" spans="1:4" ht="15" customHeight="1">
      <c r="A24" s="17" t="s">
        <v>6</v>
      </c>
      <c r="B24" s="16" t="s">
        <v>6</v>
      </c>
      <c r="C24" s="18" t="s">
        <v>35</v>
      </c>
      <c r="D24" s="49"/>
    </row>
    <row r="25" spans="1:4" ht="15" customHeight="1">
      <c r="A25" s="17" t="s">
        <v>6</v>
      </c>
      <c r="B25" s="16" t="s">
        <v>6</v>
      </c>
      <c r="C25" s="18" t="s">
        <v>36</v>
      </c>
      <c r="D25" s="49"/>
    </row>
    <row r="26" spans="1:4" ht="15" customHeight="1">
      <c r="A26" s="17" t="s">
        <v>6</v>
      </c>
      <c r="B26" s="16" t="s">
        <v>6</v>
      </c>
      <c r="C26" s="18" t="s">
        <v>37</v>
      </c>
      <c r="D26" s="49">
        <v>13.27</v>
      </c>
    </row>
    <row r="27" spans="1:4" ht="15" customHeight="1">
      <c r="A27" s="17" t="s">
        <v>6</v>
      </c>
      <c r="B27" s="16" t="s">
        <v>6</v>
      </c>
      <c r="C27" s="18" t="s">
        <v>38</v>
      </c>
      <c r="D27" s="49"/>
    </row>
    <row r="28" spans="1:4" ht="15" customHeight="1">
      <c r="A28" s="17" t="s">
        <v>6</v>
      </c>
      <c r="B28" s="16" t="s">
        <v>6</v>
      </c>
      <c r="C28" s="18" t="s">
        <v>39</v>
      </c>
      <c r="D28" s="49">
        <v>200</v>
      </c>
    </row>
    <row r="29" spans="1:4" ht="15" customHeight="1">
      <c r="A29" s="17" t="s">
        <v>6</v>
      </c>
      <c r="B29" s="16" t="s">
        <v>6</v>
      </c>
      <c r="C29" s="18" t="s">
        <v>40</v>
      </c>
      <c r="D29" s="49"/>
    </row>
    <row r="30" spans="1:4" ht="15" customHeight="1">
      <c r="A30" s="17" t="s">
        <v>6</v>
      </c>
      <c r="B30" s="16" t="s">
        <v>6</v>
      </c>
      <c r="C30" s="18" t="s">
        <v>41</v>
      </c>
      <c r="D30" s="49"/>
    </row>
    <row r="31" spans="1:4" ht="15" customHeight="1">
      <c r="A31" s="35" t="s">
        <v>42</v>
      </c>
      <c r="B31" s="15">
        <f>SUM(B8,B10:B14)</f>
        <v>2900.59</v>
      </c>
      <c r="C31" s="36" t="s">
        <v>43</v>
      </c>
      <c r="D31" s="49">
        <f>SUM(D8:D30)</f>
        <v>2898.98</v>
      </c>
    </row>
    <row r="32" spans="1:4" ht="15" customHeight="1">
      <c r="A32" s="17" t="s">
        <v>44</v>
      </c>
      <c r="B32" s="15"/>
      <c r="C32" s="18" t="s">
        <v>45</v>
      </c>
      <c r="D32" s="50" t="s">
        <v>6</v>
      </c>
    </row>
    <row r="33" spans="1:4" ht="15" customHeight="1">
      <c r="A33" s="17" t="s">
        <v>46</v>
      </c>
      <c r="B33" s="15">
        <v>136.89</v>
      </c>
      <c r="C33" s="18" t="s">
        <v>47</v>
      </c>
      <c r="D33" s="50"/>
    </row>
    <row r="34" spans="1:4" ht="15" customHeight="1">
      <c r="A34" s="27" t="s">
        <v>48</v>
      </c>
      <c r="B34" s="29"/>
      <c r="C34" s="28" t="s">
        <v>49</v>
      </c>
      <c r="D34" s="51">
        <v>138.5</v>
      </c>
    </row>
    <row r="35" spans="1:4" ht="15" customHeight="1">
      <c r="A35" s="52"/>
      <c r="B35" s="38"/>
      <c r="C35" s="37" t="s">
        <v>50</v>
      </c>
      <c r="D35" s="53" t="s">
        <v>6</v>
      </c>
    </row>
    <row r="36" spans="1:4" ht="15" customHeight="1">
      <c r="A36" s="54"/>
      <c r="B36" s="38"/>
      <c r="C36" s="39" t="s">
        <v>51</v>
      </c>
      <c r="D36" s="53">
        <v>138.5</v>
      </c>
    </row>
    <row r="37" spans="1:4" ht="15" customHeight="1">
      <c r="A37" s="52" t="s">
        <v>6</v>
      </c>
      <c r="B37" s="40" t="s">
        <v>6</v>
      </c>
      <c r="C37" s="30"/>
      <c r="D37" s="53" t="s">
        <v>6</v>
      </c>
    </row>
    <row r="38" spans="1:4" ht="15" customHeight="1" thickBot="1">
      <c r="A38" s="55" t="s">
        <v>52</v>
      </c>
      <c r="B38" s="56">
        <f>SUM(B31:B33)</f>
        <v>3037.48</v>
      </c>
      <c r="C38" s="57" t="s">
        <v>52</v>
      </c>
      <c r="D38" s="58">
        <f>SUM(D31:D32,D34)</f>
        <v>3037.48</v>
      </c>
    </row>
    <row r="39" spans="1:4" ht="15" customHeight="1">
      <c r="A39" s="72"/>
      <c r="B39" s="72" t="s">
        <v>6</v>
      </c>
      <c r="C39" s="59" t="s">
        <v>6</v>
      </c>
      <c r="D39" s="59" t="s">
        <v>6</v>
      </c>
    </row>
  </sheetData>
  <sheetProtection/>
  <mergeCells count="6">
    <mergeCell ref="A39:B39"/>
    <mergeCell ref="A2:D3"/>
    <mergeCell ref="A1:D1"/>
    <mergeCell ref="B5:C5"/>
    <mergeCell ref="A6:B6"/>
    <mergeCell ref="C6:D6"/>
  </mergeCells>
  <printOptions horizontalCentered="1"/>
  <pageMargins left="0.35" right="0.39" top="0.87" bottom="0.98" header="0.51" footer="0.51"/>
  <pageSetup horizontalDpi="600" verticalDpi="600" orientation="portrait" paperSize="9" scale="90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80"/>
  <sheetViews>
    <sheetView workbookViewId="0" topLeftCell="A1">
      <selection activeCell="A1" sqref="A1:K1"/>
    </sheetView>
  </sheetViews>
  <sheetFormatPr defaultColWidth="9.140625" defaultRowHeight="12.75"/>
  <cols>
    <col min="1" max="3" width="3.140625" style="10" customWidth="1"/>
    <col min="4" max="4" width="37.421875" style="10" customWidth="1"/>
    <col min="5" max="11" width="17.140625" style="10" customWidth="1"/>
    <col min="12" max="12" width="9.7109375" style="10" customWidth="1"/>
    <col min="13" max="16384" width="9.140625" style="10" customWidth="1"/>
  </cols>
  <sheetData>
    <row r="1" spans="1:11" ht="41.25" customHeight="1">
      <c r="A1" s="73" t="s">
        <v>53</v>
      </c>
      <c r="B1" s="73"/>
      <c r="C1" s="73"/>
      <c r="D1" s="73"/>
      <c r="E1" s="73"/>
      <c r="F1" s="73"/>
      <c r="G1" s="73"/>
      <c r="H1" s="73"/>
      <c r="I1" s="73"/>
      <c r="J1" s="73"/>
      <c r="K1" s="73"/>
    </row>
    <row r="2" spans="1:11" ht="14.25">
      <c r="A2" s="11"/>
      <c r="B2" s="11"/>
      <c r="C2" s="11"/>
      <c r="D2" s="11"/>
      <c r="E2" s="11"/>
      <c r="F2" s="11"/>
      <c r="G2" s="11"/>
      <c r="H2" s="11"/>
      <c r="I2" s="11"/>
      <c r="J2" s="11"/>
      <c r="K2" s="32" t="s">
        <v>54</v>
      </c>
    </row>
    <row r="3" spans="1:11" ht="15" thickBot="1">
      <c r="A3" s="24" t="s">
        <v>166</v>
      </c>
      <c r="B3" s="11"/>
      <c r="C3" s="11"/>
      <c r="D3" s="11"/>
      <c r="E3" s="11"/>
      <c r="F3" s="11"/>
      <c r="G3" s="19" t="s">
        <v>55</v>
      </c>
      <c r="H3" s="11"/>
      <c r="I3" s="11"/>
      <c r="J3" s="11"/>
      <c r="K3" s="32" t="s">
        <v>4</v>
      </c>
    </row>
    <row r="4" spans="1:11" ht="15" customHeight="1">
      <c r="A4" s="77" t="s">
        <v>8</v>
      </c>
      <c r="B4" s="78" t="s">
        <v>6</v>
      </c>
      <c r="C4" s="78" t="s">
        <v>6</v>
      </c>
      <c r="D4" s="78" t="s">
        <v>6</v>
      </c>
      <c r="E4" s="84" t="s">
        <v>42</v>
      </c>
      <c r="F4" s="84" t="s">
        <v>56</v>
      </c>
      <c r="G4" s="84" t="s">
        <v>57</v>
      </c>
      <c r="H4" s="84" t="s">
        <v>58</v>
      </c>
      <c r="I4" s="84" t="s">
        <v>59</v>
      </c>
      <c r="J4" s="84" t="s">
        <v>60</v>
      </c>
      <c r="K4" s="86" t="s">
        <v>61</v>
      </c>
    </row>
    <row r="5" spans="1:11" ht="15" customHeight="1">
      <c r="A5" s="89" t="s">
        <v>62</v>
      </c>
      <c r="B5" s="85" t="s">
        <v>6</v>
      </c>
      <c r="C5" s="85" t="s">
        <v>6</v>
      </c>
      <c r="D5" s="88" t="s">
        <v>63</v>
      </c>
      <c r="E5" s="85" t="s">
        <v>6</v>
      </c>
      <c r="F5" s="85" t="s">
        <v>6</v>
      </c>
      <c r="G5" s="85" t="s">
        <v>6</v>
      </c>
      <c r="H5" s="85" t="s">
        <v>6</v>
      </c>
      <c r="I5" s="85" t="s">
        <v>6</v>
      </c>
      <c r="J5" s="85" t="s">
        <v>6</v>
      </c>
      <c r="K5" s="87" t="s">
        <v>64</v>
      </c>
    </row>
    <row r="6" spans="1:11" ht="15" customHeight="1">
      <c r="A6" s="89" t="s">
        <v>6</v>
      </c>
      <c r="B6" s="85" t="s">
        <v>6</v>
      </c>
      <c r="C6" s="85" t="s">
        <v>6</v>
      </c>
      <c r="D6" s="88" t="s">
        <v>6</v>
      </c>
      <c r="E6" s="85" t="s">
        <v>6</v>
      </c>
      <c r="F6" s="85" t="s">
        <v>6</v>
      </c>
      <c r="G6" s="85" t="s">
        <v>6</v>
      </c>
      <c r="H6" s="85" t="s">
        <v>6</v>
      </c>
      <c r="I6" s="85" t="s">
        <v>6</v>
      </c>
      <c r="J6" s="85" t="s">
        <v>6</v>
      </c>
      <c r="K6" s="87" t="s">
        <v>6</v>
      </c>
    </row>
    <row r="7" spans="1:11" ht="15" customHeight="1">
      <c r="A7" s="89" t="s">
        <v>6</v>
      </c>
      <c r="B7" s="85" t="s">
        <v>6</v>
      </c>
      <c r="C7" s="85" t="s">
        <v>6</v>
      </c>
      <c r="D7" s="88" t="s">
        <v>6</v>
      </c>
      <c r="E7" s="85" t="s">
        <v>6</v>
      </c>
      <c r="F7" s="85" t="s">
        <v>6</v>
      </c>
      <c r="G7" s="85" t="s">
        <v>6</v>
      </c>
      <c r="H7" s="85" t="s">
        <v>6</v>
      </c>
      <c r="I7" s="85" t="s">
        <v>6</v>
      </c>
      <c r="J7" s="85" t="s">
        <v>6</v>
      </c>
      <c r="K7" s="87" t="s">
        <v>6</v>
      </c>
    </row>
    <row r="8" spans="1:11" ht="24" customHeight="1">
      <c r="A8" s="31" t="s">
        <v>65</v>
      </c>
      <c r="B8" s="26" t="s">
        <v>66</v>
      </c>
      <c r="C8" s="26" t="s">
        <v>67</v>
      </c>
      <c r="D8" s="26" t="s">
        <v>68</v>
      </c>
      <c r="E8" s="15">
        <f>E9+E23+E26+E46+E50+E61+E72+E75+E78</f>
        <v>2900.59</v>
      </c>
      <c r="F8" s="15">
        <f>F9+F23+F26+F46+F50+F61+F72+F75+F78</f>
        <v>2899.29</v>
      </c>
      <c r="G8" s="15"/>
      <c r="H8" s="15"/>
      <c r="I8" s="15"/>
      <c r="J8" s="15"/>
      <c r="K8" s="60">
        <f>K9+K23+K26+K46+K50+K61+K72+K75+K78</f>
        <v>1.3</v>
      </c>
    </row>
    <row r="9" spans="1:11" ht="15" customHeight="1">
      <c r="A9" s="80" t="s">
        <v>69</v>
      </c>
      <c r="B9" s="81" t="s">
        <v>6</v>
      </c>
      <c r="C9" s="81" t="s">
        <v>6</v>
      </c>
      <c r="D9" s="41" t="s">
        <v>70</v>
      </c>
      <c r="E9" s="15">
        <f>SUM(F9:K9)</f>
        <v>223.94</v>
      </c>
      <c r="F9" s="15">
        <f>F10+F12+F16+F18+F20</f>
        <v>222.64</v>
      </c>
      <c r="G9" s="15"/>
      <c r="H9" s="15"/>
      <c r="I9" s="15"/>
      <c r="J9" s="15"/>
      <c r="K9" s="49">
        <f>K12</f>
        <v>1.3</v>
      </c>
    </row>
    <row r="10" spans="1:11" ht="15" customHeight="1">
      <c r="A10" s="80" t="s">
        <v>167</v>
      </c>
      <c r="B10" s="81" t="s">
        <v>6</v>
      </c>
      <c r="C10" s="81" t="s">
        <v>6</v>
      </c>
      <c r="D10" s="41" t="s">
        <v>168</v>
      </c>
      <c r="E10" s="15">
        <f aca="true" t="shared" si="0" ref="E10:E73">SUM(F10:K10)</f>
        <v>6.2</v>
      </c>
      <c r="F10" s="15">
        <f>F11</f>
        <v>6.2</v>
      </c>
      <c r="G10" s="15"/>
      <c r="H10" s="15"/>
      <c r="I10" s="15"/>
      <c r="J10" s="15"/>
      <c r="K10" s="49"/>
    </row>
    <row r="11" spans="1:11" ht="15" customHeight="1">
      <c r="A11" s="80" t="s">
        <v>169</v>
      </c>
      <c r="B11" s="81" t="s">
        <v>6</v>
      </c>
      <c r="C11" s="81" t="s">
        <v>6</v>
      </c>
      <c r="D11" s="41" t="s">
        <v>71</v>
      </c>
      <c r="E11" s="15">
        <f t="shared" si="0"/>
        <v>6.2</v>
      </c>
      <c r="F11" s="15">
        <v>6.2</v>
      </c>
      <c r="G11" s="15"/>
      <c r="H11" s="15"/>
      <c r="I11" s="15"/>
      <c r="J11" s="15"/>
      <c r="K11" s="49"/>
    </row>
    <row r="12" spans="1:11" ht="15" customHeight="1">
      <c r="A12" s="80" t="s">
        <v>170</v>
      </c>
      <c r="B12" s="81" t="s">
        <v>6</v>
      </c>
      <c r="C12" s="81" t="s">
        <v>6</v>
      </c>
      <c r="D12" s="41" t="s">
        <v>171</v>
      </c>
      <c r="E12" s="15">
        <f t="shared" si="0"/>
        <v>188.20000000000002</v>
      </c>
      <c r="F12" s="15">
        <f>SUM(F13:F15)</f>
        <v>186.9</v>
      </c>
      <c r="G12" s="15"/>
      <c r="H12" s="15"/>
      <c r="I12" s="15"/>
      <c r="J12" s="15"/>
      <c r="K12" s="49">
        <f>K13</f>
        <v>1.3</v>
      </c>
    </row>
    <row r="13" spans="1:11" ht="15" customHeight="1">
      <c r="A13" s="80" t="s">
        <v>172</v>
      </c>
      <c r="B13" s="81" t="s">
        <v>6</v>
      </c>
      <c r="C13" s="81" t="s">
        <v>6</v>
      </c>
      <c r="D13" s="41" t="s">
        <v>71</v>
      </c>
      <c r="E13" s="15">
        <f t="shared" si="0"/>
        <v>148.20000000000002</v>
      </c>
      <c r="F13" s="15">
        <v>146.9</v>
      </c>
      <c r="G13" s="15"/>
      <c r="H13" s="15"/>
      <c r="I13" s="15"/>
      <c r="J13" s="15"/>
      <c r="K13" s="49">
        <v>1.3</v>
      </c>
    </row>
    <row r="14" spans="1:11" ht="15" customHeight="1">
      <c r="A14" s="80" t="s">
        <v>173</v>
      </c>
      <c r="B14" s="81" t="s">
        <v>6</v>
      </c>
      <c r="C14" s="81" t="s">
        <v>6</v>
      </c>
      <c r="D14" s="41" t="s">
        <v>72</v>
      </c>
      <c r="E14" s="15">
        <f t="shared" si="0"/>
        <v>29</v>
      </c>
      <c r="F14" s="15">
        <v>29</v>
      </c>
      <c r="G14" s="15"/>
      <c r="H14" s="15"/>
      <c r="I14" s="15"/>
      <c r="J14" s="15"/>
      <c r="K14" s="49"/>
    </row>
    <row r="15" spans="1:11" ht="15" customHeight="1">
      <c r="A15" s="80" t="s">
        <v>174</v>
      </c>
      <c r="B15" s="81" t="s">
        <v>6</v>
      </c>
      <c r="C15" s="81" t="s">
        <v>6</v>
      </c>
      <c r="D15" s="41" t="s">
        <v>175</v>
      </c>
      <c r="E15" s="15">
        <f t="shared" si="0"/>
        <v>11</v>
      </c>
      <c r="F15" s="15">
        <v>11</v>
      </c>
      <c r="G15" s="15"/>
      <c r="H15" s="15"/>
      <c r="I15" s="15"/>
      <c r="J15" s="15"/>
      <c r="K15" s="49"/>
    </row>
    <row r="16" spans="1:11" ht="15" customHeight="1">
      <c r="A16" s="80" t="s">
        <v>176</v>
      </c>
      <c r="B16" s="81" t="s">
        <v>6</v>
      </c>
      <c r="C16" s="81" t="s">
        <v>6</v>
      </c>
      <c r="D16" s="41" t="s">
        <v>177</v>
      </c>
      <c r="E16" s="15">
        <f t="shared" si="0"/>
        <v>3</v>
      </c>
      <c r="F16" s="15">
        <f>F17</f>
        <v>3</v>
      </c>
      <c r="G16" s="15"/>
      <c r="H16" s="15"/>
      <c r="I16" s="15"/>
      <c r="J16" s="15"/>
      <c r="K16" s="49"/>
    </row>
    <row r="17" spans="1:11" ht="15" customHeight="1">
      <c r="A17" s="80" t="s">
        <v>178</v>
      </c>
      <c r="B17" s="81" t="s">
        <v>6</v>
      </c>
      <c r="C17" s="81" t="s">
        <v>6</v>
      </c>
      <c r="D17" s="41" t="s">
        <v>72</v>
      </c>
      <c r="E17" s="15">
        <f t="shared" si="0"/>
        <v>3</v>
      </c>
      <c r="F17" s="15">
        <v>3</v>
      </c>
      <c r="G17" s="15"/>
      <c r="H17" s="15"/>
      <c r="I17" s="15"/>
      <c r="J17" s="15"/>
      <c r="K17" s="49"/>
    </row>
    <row r="18" spans="1:11" ht="15" customHeight="1">
      <c r="A18" s="80" t="s">
        <v>179</v>
      </c>
      <c r="B18" s="81" t="s">
        <v>6</v>
      </c>
      <c r="C18" s="81" t="s">
        <v>6</v>
      </c>
      <c r="D18" s="41" t="s">
        <v>180</v>
      </c>
      <c r="E18" s="15">
        <f t="shared" si="0"/>
        <v>3</v>
      </c>
      <c r="F18" s="15">
        <f>F19</f>
        <v>3</v>
      </c>
      <c r="G18" s="15"/>
      <c r="H18" s="15"/>
      <c r="I18" s="15"/>
      <c r="J18" s="15"/>
      <c r="K18" s="49"/>
    </row>
    <row r="19" spans="1:11" ht="15" customHeight="1">
      <c r="A19" s="80" t="s">
        <v>181</v>
      </c>
      <c r="B19" s="81" t="s">
        <v>6</v>
      </c>
      <c r="C19" s="81" t="s">
        <v>6</v>
      </c>
      <c r="D19" s="41" t="s">
        <v>72</v>
      </c>
      <c r="E19" s="15">
        <f t="shared" si="0"/>
        <v>3</v>
      </c>
      <c r="F19" s="15">
        <v>3</v>
      </c>
      <c r="G19" s="15"/>
      <c r="H19" s="15"/>
      <c r="I19" s="15"/>
      <c r="J19" s="15"/>
      <c r="K19" s="49"/>
    </row>
    <row r="20" spans="1:11" ht="15" customHeight="1">
      <c r="A20" s="80" t="s">
        <v>138</v>
      </c>
      <c r="B20" s="81" t="s">
        <v>6</v>
      </c>
      <c r="C20" s="81" t="s">
        <v>6</v>
      </c>
      <c r="D20" s="41" t="s">
        <v>152</v>
      </c>
      <c r="E20" s="15">
        <f t="shared" si="0"/>
        <v>23.54</v>
      </c>
      <c r="F20" s="15">
        <f>SUM(F21:F22)</f>
        <v>23.54</v>
      </c>
      <c r="G20" s="15"/>
      <c r="H20" s="15"/>
      <c r="I20" s="15"/>
      <c r="J20" s="15"/>
      <c r="K20" s="49"/>
    </row>
    <row r="21" spans="1:11" ht="15" customHeight="1">
      <c r="A21" s="80" t="s">
        <v>182</v>
      </c>
      <c r="B21" s="81" t="s">
        <v>6</v>
      </c>
      <c r="C21" s="81" t="s">
        <v>6</v>
      </c>
      <c r="D21" s="41" t="s">
        <v>71</v>
      </c>
      <c r="E21" s="15">
        <f t="shared" si="0"/>
        <v>20.54</v>
      </c>
      <c r="F21" s="15">
        <v>20.54</v>
      </c>
      <c r="G21" s="15"/>
      <c r="H21" s="15"/>
      <c r="I21" s="15"/>
      <c r="J21" s="15"/>
      <c r="K21" s="49"/>
    </row>
    <row r="22" spans="1:11" ht="15" customHeight="1">
      <c r="A22" s="80" t="s">
        <v>139</v>
      </c>
      <c r="B22" s="81" t="s">
        <v>6</v>
      </c>
      <c r="C22" s="81" t="s">
        <v>6</v>
      </c>
      <c r="D22" s="41" t="s">
        <v>72</v>
      </c>
      <c r="E22" s="15">
        <f t="shared" si="0"/>
        <v>3</v>
      </c>
      <c r="F22" s="15">
        <v>3</v>
      </c>
      <c r="G22" s="15"/>
      <c r="H22" s="15"/>
      <c r="I22" s="15"/>
      <c r="J22" s="15"/>
      <c r="K22" s="49"/>
    </row>
    <row r="23" spans="1:11" ht="15" customHeight="1">
      <c r="A23" s="80" t="s">
        <v>140</v>
      </c>
      <c r="B23" s="81" t="s">
        <v>6</v>
      </c>
      <c r="C23" s="81" t="s">
        <v>6</v>
      </c>
      <c r="D23" s="41" t="s">
        <v>153</v>
      </c>
      <c r="E23" s="15">
        <f t="shared" si="0"/>
        <v>1.66</v>
      </c>
      <c r="F23" s="15">
        <f>F24</f>
        <v>1.66</v>
      </c>
      <c r="G23" s="15"/>
      <c r="H23" s="15"/>
      <c r="I23" s="15"/>
      <c r="J23" s="15"/>
      <c r="K23" s="49"/>
    </row>
    <row r="24" spans="1:11" ht="15" customHeight="1">
      <c r="A24" s="80" t="s">
        <v>141</v>
      </c>
      <c r="B24" s="81" t="s">
        <v>6</v>
      </c>
      <c r="C24" s="81" t="s">
        <v>6</v>
      </c>
      <c r="D24" s="41" t="s">
        <v>154</v>
      </c>
      <c r="E24" s="15">
        <f t="shared" si="0"/>
        <v>1.66</v>
      </c>
      <c r="F24" s="15">
        <f>F25</f>
        <v>1.66</v>
      </c>
      <c r="G24" s="15"/>
      <c r="H24" s="15"/>
      <c r="I24" s="15"/>
      <c r="J24" s="15"/>
      <c r="K24" s="49"/>
    </row>
    <row r="25" spans="1:11" ht="15" customHeight="1">
      <c r="A25" s="80" t="s">
        <v>142</v>
      </c>
      <c r="B25" s="81" t="s">
        <v>6</v>
      </c>
      <c r="C25" s="81" t="s">
        <v>6</v>
      </c>
      <c r="D25" s="41" t="s">
        <v>155</v>
      </c>
      <c r="E25" s="15">
        <f t="shared" si="0"/>
        <v>1.66</v>
      </c>
      <c r="F25" s="15">
        <v>1.66</v>
      </c>
      <c r="G25" s="15"/>
      <c r="H25" s="15"/>
      <c r="I25" s="15"/>
      <c r="J25" s="15"/>
      <c r="K25" s="49"/>
    </row>
    <row r="26" spans="1:11" ht="15" customHeight="1">
      <c r="A26" s="80" t="s">
        <v>143</v>
      </c>
      <c r="B26" s="81" t="s">
        <v>6</v>
      </c>
      <c r="C26" s="81" t="s">
        <v>6</v>
      </c>
      <c r="D26" s="41" t="s">
        <v>156</v>
      </c>
      <c r="E26" s="15">
        <f t="shared" si="0"/>
        <v>208.07000000000002</v>
      </c>
      <c r="F26" s="15">
        <f>F27+F30+F36+F38+F40+F42+F44</f>
        <v>208.07000000000002</v>
      </c>
      <c r="G26" s="15"/>
      <c r="H26" s="15"/>
      <c r="I26" s="15"/>
      <c r="J26" s="15"/>
      <c r="K26" s="49"/>
    </row>
    <row r="27" spans="1:11" ht="15" customHeight="1">
      <c r="A27" s="80" t="s">
        <v>144</v>
      </c>
      <c r="B27" s="81" t="s">
        <v>6</v>
      </c>
      <c r="C27" s="81" t="s">
        <v>6</v>
      </c>
      <c r="D27" s="41" t="s">
        <v>157</v>
      </c>
      <c r="E27" s="15">
        <f t="shared" si="0"/>
        <v>69.72</v>
      </c>
      <c r="F27" s="15">
        <f>SUM(F28:F29)</f>
        <v>69.72</v>
      </c>
      <c r="G27" s="15"/>
      <c r="H27" s="15"/>
      <c r="I27" s="15"/>
      <c r="J27" s="15"/>
      <c r="K27" s="49"/>
    </row>
    <row r="28" spans="1:11" ht="15" customHeight="1">
      <c r="A28" s="80" t="s">
        <v>145</v>
      </c>
      <c r="B28" s="81" t="s">
        <v>6</v>
      </c>
      <c r="C28" s="81" t="s">
        <v>6</v>
      </c>
      <c r="D28" s="41" t="s">
        <v>158</v>
      </c>
      <c r="E28" s="15">
        <f t="shared" si="0"/>
        <v>65.91</v>
      </c>
      <c r="F28" s="15">
        <v>65.91</v>
      </c>
      <c r="G28" s="15"/>
      <c r="H28" s="15"/>
      <c r="I28" s="15"/>
      <c r="J28" s="15"/>
      <c r="K28" s="49"/>
    </row>
    <row r="29" spans="1:11" ht="15" customHeight="1">
      <c r="A29" s="80" t="s">
        <v>183</v>
      </c>
      <c r="B29" s="81" t="s">
        <v>6</v>
      </c>
      <c r="C29" s="81" t="s">
        <v>6</v>
      </c>
      <c r="D29" s="41" t="s">
        <v>184</v>
      </c>
      <c r="E29" s="15">
        <f t="shared" si="0"/>
        <v>3.81</v>
      </c>
      <c r="F29" s="15">
        <v>3.81</v>
      </c>
      <c r="G29" s="15"/>
      <c r="H29" s="15"/>
      <c r="I29" s="15"/>
      <c r="J29" s="15"/>
      <c r="K29" s="49"/>
    </row>
    <row r="30" spans="1:11" ht="15" customHeight="1">
      <c r="A30" s="80" t="s">
        <v>185</v>
      </c>
      <c r="B30" s="81" t="s">
        <v>6</v>
      </c>
      <c r="C30" s="81" t="s">
        <v>6</v>
      </c>
      <c r="D30" s="41" t="s">
        <v>186</v>
      </c>
      <c r="E30" s="15">
        <f t="shared" si="0"/>
        <v>75.03999999999999</v>
      </c>
      <c r="F30" s="15">
        <f>SUM(F31:F35)</f>
        <v>75.03999999999999</v>
      </c>
      <c r="G30" s="15"/>
      <c r="H30" s="15"/>
      <c r="I30" s="15"/>
      <c r="J30" s="15"/>
      <c r="K30" s="49"/>
    </row>
    <row r="31" spans="1:11" ht="15" customHeight="1">
      <c r="A31" s="80" t="s">
        <v>187</v>
      </c>
      <c r="B31" s="81" t="s">
        <v>6</v>
      </c>
      <c r="C31" s="81" t="s">
        <v>6</v>
      </c>
      <c r="D31" s="41" t="s">
        <v>188</v>
      </c>
      <c r="E31" s="15">
        <f t="shared" si="0"/>
        <v>5.84</v>
      </c>
      <c r="F31" s="15">
        <v>5.84</v>
      </c>
      <c r="G31" s="15"/>
      <c r="H31" s="15"/>
      <c r="I31" s="15"/>
      <c r="J31" s="15"/>
      <c r="K31" s="49"/>
    </row>
    <row r="32" spans="1:11" ht="15" customHeight="1">
      <c r="A32" s="80" t="s">
        <v>189</v>
      </c>
      <c r="B32" s="81" t="s">
        <v>6</v>
      </c>
      <c r="C32" s="81" t="s">
        <v>6</v>
      </c>
      <c r="D32" s="41" t="s">
        <v>190</v>
      </c>
      <c r="E32" s="15">
        <f t="shared" si="0"/>
        <v>0.52</v>
      </c>
      <c r="F32" s="15">
        <v>0.52</v>
      </c>
      <c r="G32" s="15"/>
      <c r="H32" s="15"/>
      <c r="I32" s="15"/>
      <c r="J32" s="15"/>
      <c r="K32" s="49"/>
    </row>
    <row r="33" spans="1:11" ht="15" customHeight="1">
      <c r="A33" s="80" t="s">
        <v>191</v>
      </c>
      <c r="B33" s="81" t="s">
        <v>6</v>
      </c>
      <c r="C33" s="81" t="s">
        <v>6</v>
      </c>
      <c r="D33" s="41" t="s">
        <v>192</v>
      </c>
      <c r="E33" s="15">
        <f t="shared" si="0"/>
        <v>33.2</v>
      </c>
      <c r="F33" s="15">
        <v>33.2</v>
      </c>
      <c r="G33" s="15"/>
      <c r="H33" s="15"/>
      <c r="I33" s="15"/>
      <c r="J33" s="15"/>
      <c r="K33" s="49"/>
    </row>
    <row r="34" spans="1:11" ht="15" customHeight="1">
      <c r="A34" s="80" t="s">
        <v>193</v>
      </c>
      <c r="B34" s="81" t="s">
        <v>6</v>
      </c>
      <c r="C34" s="81" t="s">
        <v>6</v>
      </c>
      <c r="D34" s="41" t="s">
        <v>194</v>
      </c>
      <c r="E34" s="15">
        <f t="shared" si="0"/>
        <v>20.02</v>
      </c>
      <c r="F34" s="15">
        <v>20.02</v>
      </c>
      <c r="G34" s="15"/>
      <c r="H34" s="15"/>
      <c r="I34" s="15"/>
      <c r="J34" s="15"/>
      <c r="K34" s="49"/>
    </row>
    <row r="35" spans="1:11" ht="15" customHeight="1">
      <c r="A35" s="80" t="s">
        <v>195</v>
      </c>
      <c r="B35" s="81" t="s">
        <v>6</v>
      </c>
      <c r="C35" s="81" t="s">
        <v>6</v>
      </c>
      <c r="D35" s="41" t="s">
        <v>196</v>
      </c>
      <c r="E35" s="15">
        <f t="shared" si="0"/>
        <v>15.46</v>
      </c>
      <c r="F35" s="15">
        <v>15.46</v>
      </c>
      <c r="G35" s="15"/>
      <c r="H35" s="15"/>
      <c r="I35" s="15"/>
      <c r="J35" s="15"/>
      <c r="K35" s="49"/>
    </row>
    <row r="36" spans="1:11" ht="15" customHeight="1">
      <c r="A36" s="80" t="s">
        <v>197</v>
      </c>
      <c r="B36" s="81" t="s">
        <v>6</v>
      </c>
      <c r="C36" s="81" t="s">
        <v>6</v>
      </c>
      <c r="D36" s="41" t="s">
        <v>198</v>
      </c>
      <c r="E36" s="15">
        <f t="shared" si="0"/>
        <v>0.81</v>
      </c>
      <c r="F36" s="15">
        <f>F37</f>
        <v>0.81</v>
      </c>
      <c r="G36" s="15"/>
      <c r="H36" s="15"/>
      <c r="I36" s="15"/>
      <c r="J36" s="15"/>
      <c r="K36" s="49"/>
    </row>
    <row r="37" spans="1:11" ht="15" customHeight="1">
      <c r="A37" s="80" t="s">
        <v>199</v>
      </c>
      <c r="B37" s="81" t="s">
        <v>6</v>
      </c>
      <c r="C37" s="81" t="s">
        <v>6</v>
      </c>
      <c r="D37" s="41" t="s">
        <v>200</v>
      </c>
      <c r="E37" s="15">
        <f t="shared" si="0"/>
        <v>0.81</v>
      </c>
      <c r="F37" s="15">
        <v>0.81</v>
      </c>
      <c r="G37" s="15"/>
      <c r="H37" s="15"/>
      <c r="I37" s="15"/>
      <c r="J37" s="15"/>
      <c r="K37" s="49"/>
    </row>
    <row r="38" spans="1:11" ht="15" customHeight="1">
      <c r="A38" s="80" t="s">
        <v>201</v>
      </c>
      <c r="B38" s="81" t="s">
        <v>6</v>
      </c>
      <c r="C38" s="81" t="s">
        <v>6</v>
      </c>
      <c r="D38" s="41" t="s">
        <v>202</v>
      </c>
      <c r="E38" s="15">
        <f t="shared" si="0"/>
        <v>11.5</v>
      </c>
      <c r="F38" s="15">
        <f>F39</f>
        <v>11.5</v>
      </c>
      <c r="G38" s="15"/>
      <c r="H38" s="15"/>
      <c r="I38" s="15"/>
      <c r="J38" s="15"/>
      <c r="K38" s="49"/>
    </row>
    <row r="39" spans="1:11" ht="15" customHeight="1">
      <c r="A39" s="80" t="s">
        <v>203</v>
      </c>
      <c r="B39" s="81" t="s">
        <v>6</v>
      </c>
      <c r="C39" s="81" t="s">
        <v>6</v>
      </c>
      <c r="D39" s="41" t="s">
        <v>204</v>
      </c>
      <c r="E39" s="15">
        <f t="shared" si="0"/>
        <v>11.5</v>
      </c>
      <c r="F39" s="15">
        <v>11.5</v>
      </c>
      <c r="G39" s="15"/>
      <c r="H39" s="15"/>
      <c r="I39" s="15"/>
      <c r="J39" s="15"/>
      <c r="K39" s="49"/>
    </row>
    <row r="40" spans="1:11" ht="15" customHeight="1">
      <c r="A40" s="80" t="s">
        <v>205</v>
      </c>
      <c r="B40" s="81" t="s">
        <v>6</v>
      </c>
      <c r="C40" s="81" t="s">
        <v>6</v>
      </c>
      <c r="D40" s="41" t="s">
        <v>206</v>
      </c>
      <c r="E40" s="15">
        <f t="shared" si="0"/>
        <v>37.93</v>
      </c>
      <c r="F40" s="15">
        <f>F41</f>
        <v>37.93</v>
      </c>
      <c r="G40" s="15"/>
      <c r="H40" s="15"/>
      <c r="I40" s="15"/>
      <c r="J40" s="15"/>
      <c r="K40" s="49"/>
    </row>
    <row r="41" spans="1:11" ht="15" customHeight="1">
      <c r="A41" s="80" t="s">
        <v>207</v>
      </c>
      <c r="B41" s="81" t="s">
        <v>6</v>
      </c>
      <c r="C41" s="81" t="s">
        <v>6</v>
      </c>
      <c r="D41" s="41" t="s">
        <v>208</v>
      </c>
      <c r="E41" s="15">
        <f t="shared" si="0"/>
        <v>37.93</v>
      </c>
      <c r="F41" s="15">
        <v>37.93</v>
      </c>
      <c r="G41" s="15"/>
      <c r="H41" s="15"/>
      <c r="I41" s="15"/>
      <c r="J41" s="15"/>
      <c r="K41" s="49"/>
    </row>
    <row r="42" spans="1:11" ht="15" customHeight="1">
      <c r="A42" s="80" t="s">
        <v>209</v>
      </c>
      <c r="B42" s="81" t="s">
        <v>6</v>
      </c>
      <c r="C42" s="81" t="s">
        <v>6</v>
      </c>
      <c r="D42" s="41" t="s">
        <v>210</v>
      </c>
      <c r="E42" s="15">
        <f t="shared" si="0"/>
        <v>1.08</v>
      </c>
      <c r="F42" s="15">
        <f>F43</f>
        <v>1.08</v>
      </c>
      <c r="G42" s="15"/>
      <c r="H42" s="15"/>
      <c r="I42" s="15"/>
      <c r="J42" s="15"/>
      <c r="K42" s="49"/>
    </row>
    <row r="43" spans="1:11" ht="15" customHeight="1">
      <c r="A43" s="80" t="s">
        <v>211</v>
      </c>
      <c r="B43" s="81" t="s">
        <v>6</v>
      </c>
      <c r="C43" s="81" t="s">
        <v>6</v>
      </c>
      <c r="D43" s="41" t="s">
        <v>212</v>
      </c>
      <c r="E43" s="15">
        <f t="shared" si="0"/>
        <v>1.08</v>
      </c>
      <c r="F43" s="15">
        <v>1.08</v>
      </c>
      <c r="G43" s="15"/>
      <c r="H43" s="15"/>
      <c r="I43" s="15"/>
      <c r="J43" s="15"/>
      <c r="K43" s="49"/>
    </row>
    <row r="44" spans="1:11" ht="15" customHeight="1">
      <c r="A44" s="80" t="s">
        <v>213</v>
      </c>
      <c r="B44" s="81" t="s">
        <v>6</v>
      </c>
      <c r="C44" s="81" t="s">
        <v>6</v>
      </c>
      <c r="D44" s="41" t="s">
        <v>214</v>
      </c>
      <c r="E44" s="15">
        <f t="shared" si="0"/>
        <v>11.99</v>
      </c>
      <c r="F44" s="15">
        <f>F45</f>
        <v>11.99</v>
      </c>
      <c r="G44" s="15"/>
      <c r="H44" s="15"/>
      <c r="I44" s="15"/>
      <c r="J44" s="15"/>
      <c r="K44" s="49"/>
    </row>
    <row r="45" spans="1:11" ht="15" customHeight="1">
      <c r="A45" s="80" t="s">
        <v>215</v>
      </c>
      <c r="B45" s="81" t="s">
        <v>6</v>
      </c>
      <c r="C45" s="81" t="s">
        <v>6</v>
      </c>
      <c r="D45" s="41" t="s">
        <v>216</v>
      </c>
      <c r="E45" s="15">
        <f t="shared" si="0"/>
        <v>11.99</v>
      </c>
      <c r="F45" s="15">
        <v>11.99</v>
      </c>
      <c r="G45" s="15"/>
      <c r="H45" s="15"/>
      <c r="I45" s="15"/>
      <c r="J45" s="15"/>
      <c r="K45" s="49"/>
    </row>
    <row r="46" spans="1:11" ht="15" customHeight="1">
      <c r="A46" s="80" t="s">
        <v>146</v>
      </c>
      <c r="B46" s="81" t="s">
        <v>6</v>
      </c>
      <c r="C46" s="81" t="s">
        <v>6</v>
      </c>
      <c r="D46" s="41" t="s">
        <v>159</v>
      </c>
      <c r="E46" s="15">
        <f t="shared" si="0"/>
        <v>9.75</v>
      </c>
      <c r="F46" s="15">
        <f>F47</f>
        <v>9.75</v>
      </c>
      <c r="G46" s="15"/>
      <c r="H46" s="15"/>
      <c r="I46" s="15"/>
      <c r="J46" s="15"/>
      <c r="K46" s="49"/>
    </row>
    <row r="47" spans="1:11" ht="15" customHeight="1">
      <c r="A47" s="80" t="s">
        <v>147</v>
      </c>
      <c r="B47" s="81" t="s">
        <v>6</v>
      </c>
      <c r="C47" s="81" t="s">
        <v>6</v>
      </c>
      <c r="D47" s="41" t="s">
        <v>160</v>
      </c>
      <c r="E47" s="15">
        <f t="shared" si="0"/>
        <v>9.75</v>
      </c>
      <c r="F47" s="15">
        <f>SUM(F48:F49)</f>
        <v>9.75</v>
      </c>
      <c r="G47" s="15"/>
      <c r="H47" s="15"/>
      <c r="I47" s="15"/>
      <c r="J47" s="15"/>
      <c r="K47" s="49"/>
    </row>
    <row r="48" spans="1:11" ht="15" customHeight="1">
      <c r="A48" s="80" t="s">
        <v>148</v>
      </c>
      <c r="B48" s="81" t="s">
        <v>6</v>
      </c>
      <c r="C48" s="81" t="s">
        <v>6</v>
      </c>
      <c r="D48" s="41" t="s">
        <v>161</v>
      </c>
      <c r="E48" s="15">
        <f t="shared" si="0"/>
        <v>9.54</v>
      </c>
      <c r="F48" s="15">
        <v>9.54</v>
      </c>
      <c r="G48" s="15"/>
      <c r="H48" s="15"/>
      <c r="I48" s="15"/>
      <c r="J48" s="15"/>
      <c r="K48" s="49"/>
    </row>
    <row r="49" spans="1:11" ht="15" customHeight="1">
      <c r="A49" s="80" t="s">
        <v>217</v>
      </c>
      <c r="B49" s="81" t="s">
        <v>6</v>
      </c>
      <c r="C49" s="81" t="s">
        <v>6</v>
      </c>
      <c r="D49" s="41" t="s">
        <v>218</v>
      </c>
      <c r="E49" s="15">
        <f t="shared" si="0"/>
        <v>0.21</v>
      </c>
      <c r="F49" s="15">
        <v>0.21</v>
      </c>
      <c r="G49" s="15"/>
      <c r="H49" s="15"/>
      <c r="I49" s="15"/>
      <c r="J49" s="15"/>
      <c r="K49" s="49"/>
    </row>
    <row r="50" spans="1:11" ht="15" customHeight="1">
      <c r="A50" s="80" t="s">
        <v>219</v>
      </c>
      <c r="B50" s="81" t="s">
        <v>6</v>
      </c>
      <c r="C50" s="81" t="s">
        <v>6</v>
      </c>
      <c r="D50" s="41" t="s">
        <v>220</v>
      </c>
      <c r="E50" s="15">
        <f t="shared" si="0"/>
        <v>1588.47</v>
      </c>
      <c r="F50" s="15">
        <f>F51+F53+F55+F57+F59</f>
        <v>1588.47</v>
      </c>
      <c r="G50" s="15"/>
      <c r="H50" s="15"/>
      <c r="I50" s="15"/>
      <c r="J50" s="15"/>
      <c r="K50" s="49"/>
    </row>
    <row r="51" spans="1:11" ht="15" customHeight="1">
      <c r="A51" s="80" t="s">
        <v>221</v>
      </c>
      <c r="B51" s="81" t="s">
        <v>6</v>
      </c>
      <c r="C51" s="81" t="s">
        <v>6</v>
      </c>
      <c r="D51" s="41" t="s">
        <v>222</v>
      </c>
      <c r="E51" s="15">
        <f t="shared" si="0"/>
        <v>13.47</v>
      </c>
      <c r="F51" s="15">
        <f>F52</f>
        <v>13.47</v>
      </c>
      <c r="G51" s="15"/>
      <c r="H51" s="15"/>
      <c r="I51" s="15"/>
      <c r="J51" s="15"/>
      <c r="K51" s="49"/>
    </row>
    <row r="52" spans="1:11" ht="15" customHeight="1">
      <c r="A52" s="80" t="s">
        <v>223</v>
      </c>
      <c r="B52" s="81" t="s">
        <v>6</v>
      </c>
      <c r="C52" s="81" t="s">
        <v>6</v>
      </c>
      <c r="D52" s="41" t="s">
        <v>224</v>
      </c>
      <c r="E52" s="15">
        <f t="shared" si="0"/>
        <v>13.47</v>
      </c>
      <c r="F52" s="15">
        <v>13.47</v>
      </c>
      <c r="G52" s="15"/>
      <c r="H52" s="15"/>
      <c r="I52" s="15"/>
      <c r="J52" s="15"/>
      <c r="K52" s="49"/>
    </row>
    <row r="53" spans="1:11" ht="15" customHeight="1">
      <c r="A53" s="80" t="s">
        <v>225</v>
      </c>
      <c r="B53" s="81" t="s">
        <v>6</v>
      </c>
      <c r="C53" s="81" t="s">
        <v>6</v>
      </c>
      <c r="D53" s="41" t="s">
        <v>226</v>
      </c>
      <c r="E53" s="15">
        <f t="shared" si="0"/>
        <v>10</v>
      </c>
      <c r="F53" s="15">
        <f>F54</f>
        <v>10</v>
      </c>
      <c r="G53" s="15"/>
      <c r="H53" s="15"/>
      <c r="I53" s="15"/>
      <c r="J53" s="15"/>
      <c r="K53" s="49"/>
    </row>
    <row r="54" spans="1:11" ht="15" customHeight="1">
      <c r="A54" s="80" t="s">
        <v>227</v>
      </c>
      <c r="B54" s="81" t="s">
        <v>6</v>
      </c>
      <c r="C54" s="81" t="s">
        <v>6</v>
      </c>
      <c r="D54" s="41" t="s">
        <v>228</v>
      </c>
      <c r="E54" s="15">
        <f t="shared" si="0"/>
        <v>10</v>
      </c>
      <c r="F54" s="15">
        <v>10</v>
      </c>
      <c r="G54" s="15"/>
      <c r="H54" s="15"/>
      <c r="I54" s="15"/>
      <c r="J54" s="15"/>
      <c r="K54" s="49"/>
    </row>
    <row r="55" spans="1:11" ht="15" customHeight="1">
      <c r="A55" s="80" t="s">
        <v>229</v>
      </c>
      <c r="B55" s="81" t="s">
        <v>6</v>
      </c>
      <c r="C55" s="81" t="s">
        <v>6</v>
      </c>
      <c r="D55" s="41" t="s">
        <v>230</v>
      </c>
      <c r="E55" s="15">
        <f t="shared" si="0"/>
        <v>20</v>
      </c>
      <c r="F55" s="15">
        <f>F56</f>
        <v>20</v>
      </c>
      <c r="G55" s="15"/>
      <c r="H55" s="15"/>
      <c r="I55" s="15"/>
      <c r="J55" s="15"/>
      <c r="K55" s="49"/>
    </row>
    <row r="56" spans="1:11" ht="15" customHeight="1">
      <c r="A56" s="80" t="s">
        <v>231</v>
      </c>
      <c r="B56" s="81" t="s">
        <v>6</v>
      </c>
      <c r="C56" s="81" t="s">
        <v>6</v>
      </c>
      <c r="D56" s="41" t="s">
        <v>232</v>
      </c>
      <c r="E56" s="15">
        <f t="shared" si="0"/>
        <v>20</v>
      </c>
      <c r="F56" s="15">
        <v>20</v>
      </c>
      <c r="G56" s="15"/>
      <c r="H56" s="15"/>
      <c r="I56" s="15"/>
      <c r="J56" s="15"/>
      <c r="K56" s="49"/>
    </row>
    <row r="57" spans="1:11" ht="15" customHeight="1">
      <c r="A57" s="80" t="s">
        <v>233</v>
      </c>
      <c r="B57" s="81" t="s">
        <v>6</v>
      </c>
      <c r="C57" s="81" t="s">
        <v>6</v>
      </c>
      <c r="D57" s="41" t="s">
        <v>234</v>
      </c>
      <c r="E57" s="15">
        <f t="shared" si="0"/>
        <v>1500</v>
      </c>
      <c r="F57" s="15">
        <f>F58</f>
        <v>1500</v>
      </c>
      <c r="G57" s="15"/>
      <c r="H57" s="15"/>
      <c r="I57" s="15"/>
      <c r="J57" s="15"/>
      <c r="K57" s="49"/>
    </row>
    <row r="58" spans="1:11" ht="15" customHeight="1">
      <c r="A58" s="80" t="s">
        <v>235</v>
      </c>
      <c r="B58" s="81" t="s">
        <v>6</v>
      </c>
      <c r="C58" s="81" t="s">
        <v>6</v>
      </c>
      <c r="D58" s="41" t="s">
        <v>236</v>
      </c>
      <c r="E58" s="15">
        <f t="shared" si="0"/>
        <v>1500</v>
      </c>
      <c r="F58" s="15">
        <v>1500</v>
      </c>
      <c r="G58" s="15"/>
      <c r="H58" s="15"/>
      <c r="I58" s="15"/>
      <c r="J58" s="15"/>
      <c r="K58" s="49"/>
    </row>
    <row r="59" spans="1:11" ht="15" customHeight="1">
      <c r="A59" s="80" t="s">
        <v>237</v>
      </c>
      <c r="B59" s="81" t="s">
        <v>6</v>
      </c>
      <c r="C59" s="81" t="s">
        <v>6</v>
      </c>
      <c r="D59" s="41" t="s">
        <v>238</v>
      </c>
      <c r="E59" s="15">
        <f t="shared" si="0"/>
        <v>45</v>
      </c>
      <c r="F59" s="15">
        <f>F60</f>
        <v>45</v>
      </c>
      <c r="G59" s="15"/>
      <c r="H59" s="15"/>
      <c r="I59" s="15"/>
      <c r="J59" s="15"/>
      <c r="K59" s="49"/>
    </row>
    <row r="60" spans="1:11" ht="15" customHeight="1">
      <c r="A60" s="80" t="s">
        <v>239</v>
      </c>
      <c r="B60" s="81" t="s">
        <v>6</v>
      </c>
      <c r="C60" s="81" t="s">
        <v>6</v>
      </c>
      <c r="D60" s="41" t="s">
        <v>240</v>
      </c>
      <c r="E60" s="15">
        <f t="shared" si="0"/>
        <v>45</v>
      </c>
      <c r="F60" s="15">
        <v>45</v>
      </c>
      <c r="G60" s="15"/>
      <c r="H60" s="15"/>
      <c r="I60" s="15"/>
      <c r="J60" s="15"/>
      <c r="K60" s="49"/>
    </row>
    <row r="61" spans="1:11" ht="15" customHeight="1">
      <c r="A61" s="80" t="s">
        <v>241</v>
      </c>
      <c r="B61" s="81" t="s">
        <v>6</v>
      </c>
      <c r="C61" s="81" t="s">
        <v>6</v>
      </c>
      <c r="D61" s="41" t="s">
        <v>242</v>
      </c>
      <c r="E61" s="15">
        <f t="shared" si="0"/>
        <v>652.43</v>
      </c>
      <c r="F61" s="15">
        <f>F62+F66+F68</f>
        <v>652.43</v>
      </c>
      <c r="G61" s="15"/>
      <c r="H61" s="15"/>
      <c r="I61" s="15"/>
      <c r="J61" s="15"/>
      <c r="K61" s="49"/>
    </row>
    <row r="62" spans="1:11" ht="15" customHeight="1">
      <c r="A62" s="80" t="s">
        <v>243</v>
      </c>
      <c r="B62" s="81" t="s">
        <v>6</v>
      </c>
      <c r="C62" s="81" t="s">
        <v>6</v>
      </c>
      <c r="D62" s="41" t="s">
        <v>244</v>
      </c>
      <c r="E62" s="15">
        <f t="shared" si="0"/>
        <v>367.86</v>
      </c>
      <c r="F62" s="15">
        <f>SUM(F63:F65)</f>
        <v>367.86</v>
      </c>
      <c r="G62" s="15"/>
      <c r="H62" s="15"/>
      <c r="I62" s="15"/>
      <c r="J62" s="15"/>
      <c r="K62" s="49"/>
    </row>
    <row r="63" spans="1:11" ht="15" customHeight="1">
      <c r="A63" s="80" t="s">
        <v>245</v>
      </c>
      <c r="B63" s="81" t="s">
        <v>6</v>
      </c>
      <c r="C63" s="81" t="s">
        <v>6</v>
      </c>
      <c r="D63" s="41" t="s">
        <v>246</v>
      </c>
      <c r="E63" s="15">
        <f t="shared" si="0"/>
        <v>77.15</v>
      </c>
      <c r="F63" s="15">
        <v>77.15</v>
      </c>
      <c r="G63" s="15"/>
      <c r="H63" s="15"/>
      <c r="I63" s="15"/>
      <c r="J63" s="15"/>
      <c r="K63" s="49"/>
    </row>
    <row r="64" spans="1:11" ht="15" customHeight="1">
      <c r="A64" s="80" t="s">
        <v>247</v>
      </c>
      <c r="B64" s="81" t="s">
        <v>6</v>
      </c>
      <c r="C64" s="81" t="s">
        <v>6</v>
      </c>
      <c r="D64" s="41" t="s">
        <v>248</v>
      </c>
      <c r="E64" s="15">
        <f t="shared" si="0"/>
        <v>17.05</v>
      </c>
      <c r="F64" s="15">
        <v>17.05</v>
      </c>
      <c r="G64" s="15"/>
      <c r="H64" s="15"/>
      <c r="I64" s="15"/>
      <c r="J64" s="15"/>
      <c r="K64" s="49"/>
    </row>
    <row r="65" spans="1:11" ht="15" customHeight="1">
      <c r="A65" s="80" t="s">
        <v>249</v>
      </c>
      <c r="B65" s="81" t="s">
        <v>6</v>
      </c>
      <c r="C65" s="81" t="s">
        <v>6</v>
      </c>
      <c r="D65" s="41" t="s">
        <v>250</v>
      </c>
      <c r="E65" s="15">
        <f t="shared" si="0"/>
        <v>273.66</v>
      </c>
      <c r="F65" s="15">
        <v>273.66</v>
      </c>
      <c r="G65" s="15"/>
      <c r="H65" s="15"/>
      <c r="I65" s="15"/>
      <c r="J65" s="15"/>
      <c r="K65" s="49"/>
    </row>
    <row r="66" spans="1:11" ht="15" customHeight="1">
      <c r="A66" s="80" t="s">
        <v>251</v>
      </c>
      <c r="B66" s="81" t="s">
        <v>6</v>
      </c>
      <c r="C66" s="81" t="s">
        <v>6</v>
      </c>
      <c r="D66" s="41" t="s">
        <v>252</v>
      </c>
      <c r="E66" s="15">
        <f t="shared" si="0"/>
        <v>2.4</v>
      </c>
      <c r="F66" s="15">
        <f>F67</f>
        <v>2.4</v>
      </c>
      <c r="G66" s="15"/>
      <c r="H66" s="15"/>
      <c r="I66" s="15"/>
      <c r="J66" s="15"/>
      <c r="K66" s="49"/>
    </row>
    <row r="67" spans="1:11" ht="15" customHeight="1">
      <c r="A67" s="80" t="s">
        <v>253</v>
      </c>
      <c r="B67" s="81" t="s">
        <v>6</v>
      </c>
      <c r="C67" s="81" t="s">
        <v>6</v>
      </c>
      <c r="D67" s="41" t="s">
        <v>254</v>
      </c>
      <c r="E67" s="15">
        <f t="shared" si="0"/>
        <v>2.4</v>
      </c>
      <c r="F67" s="15">
        <v>2.4</v>
      </c>
      <c r="G67" s="15"/>
      <c r="H67" s="15"/>
      <c r="I67" s="15"/>
      <c r="J67" s="15"/>
      <c r="K67" s="49"/>
    </row>
    <row r="68" spans="1:11" ht="15" customHeight="1">
      <c r="A68" s="80" t="s">
        <v>255</v>
      </c>
      <c r="B68" s="81" t="s">
        <v>6</v>
      </c>
      <c r="C68" s="81" t="s">
        <v>6</v>
      </c>
      <c r="D68" s="41" t="s">
        <v>256</v>
      </c>
      <c r="E68" s="15">
        <f t="shared" si="0"/>
        <v>282.16999999999996</v>
      </c>
      <c r="F68" s="15">
        <f>SUM(F69:F71)</f>
        <v>282.16999999999996</v>
      </c>
      <c r="G68" s="15"/>
      <c r="H68" s="15"/>
      <c r="I68" s="15"/>
      <c r="J68" s="15"/>
      <c r="K68" s="49"/>
    </row>
    <row r="69" spans="1:11" ht="15" customHeight="1">
      <c r="A69" s="80" t="s">
        <v>257</v>
      </c>
      <c r="B69" s="81" t="s">
        <v>6</v>
      </c>
      <c r="C69" s="81" t="s">
        <v>6</v>
      </c>
      <c r="D69" s="41" t="s">
        <v>258</v>
      </c>
      <c r="E69" s="15">
        <f t="shared" si="0"/>
        <v>75</v>
      </c>
      <c r="F69" s="15">
        <v>75</v>
      </c>
      <c r="G69" s="15"/>
      <c r="H69" s="15"/>
      <c r="I69" s="15"/>
      <c r="J69" s="15"/>
      <c r="K69" s="49"/>
    </row>
    <row r="70" spans="1:11" ht="15" customHeight="1">
      <c r="A70" s="80" t="s">
        <v>259</v>
      </c>
      <c r="B70" s="81" t="s">
        <v>6</v>
      </c>
      <c r="C70" s="81" t="s">
        <v>6</v>
      </c>
      <c r="D70" s="41" t="s">
        <v>260</v>
      </c>
      <c r="E70" s="15">
        <f t="shared" si="0"/>
        <v>205.17</v>
      </c>
      <c r="F70" s="15">
        <v>205.17</v>
      </c>
      <c r="G70" s="15"/>
      <c r="H70" s="15"/>
      <c r="I70" s="15"/>
      <c r="J70" s="15"/>
      <c r="K70" s="49"/>
    </row>
    <row r="71" spans="1:11" ht="15" customHeight="1">
      <c r="A71" s="80" t="s">
        <v>261</v>
      </c>
      <c r="B71" s="81" t="s">
        <v>6</v>
      </c>
      <c r="C71" s="81" t="s">
        <v>6</v>
      </c>
      <c r="D71" s="41" t="s">
        <v>262</v>
      </c>
      <c r="E71" s="15">
        <f t="shared" si="0"/>
        <v>2</v>
      </c>
      <c r="F71" s="15">
        <v>2</v>
      </c>
      <c r="G71" s="15"/>
      <c r="H71" s="15"/>
      <c r="I71" s="15"/>
      <c r="J71" s="15"/>
      <c r="K71" s="49"/>
    </row>
    <row r="72" spans="1:11" ht="15" customHeight="1">
      <c r="A72" s="80" t="s">
        <v>263</v>
      </c>
      <c r="B72" s="81" t="s">
        <v>6</v>
      </c>
      <c r="C72" s="81" t="s">
        <v>6</v>
      </c>
      <c r="D72" s="41" t="s">
        <v>264</v>
      </c>
      <c r="E72" s="15">
        <f t="shared" si="0"/>
        <v>3</v>
      </c>
      <c r="F72" s="15">
        <f>F73</f>
        <v>3</v>
      </c>
      <c r="G72" s="15"/>
      <c r="H72" s="15"/>
      <c r="I72" s="15"/>
      <c r="J72" s="15"/>
      <c r="K72" s="49"/>
    </row>
    <row r="73" spans="1:11" ht="15" customHeight="1">
      <c r="A73" s="80" t="s">
        <v>265</v>
      </c>
      <c r="B73" s="81" t="s">
        <v>6</v>
      </c>
      <c r="C73" s="81" t="s">
        <v>6</v>
      </c>
      <c r="D73" s="41" t="s">
        <v>266</v>
      </c>
      <c r="E73" s="15">
        <f t="shared" si="0"/>
        <v>3</v>
      </c>
      <c r="F73" s="15">
        <f>F74</f>
        <v>3</v>
      </c>
      <c r="G73" s="15"/>
      <c r="H73" s="15"/>
      <c r="I73" s="15"/>
      <c r="J73" s="15"/>
      <c r="K73" s="49"/>
    </row>
    <row r="74" spans="1:11" ht="15" customHeight="1">
      <c r="A74" s="80" t="s">
        <v>267</v>
      </c>
      <c r="B74" s="81" t="s">
        <v>6</v>
      </c>
      <c r="C74" s="81" t="s">
        <v>6</v>
      </c>
      <c r="D74" s="41" t="s">
        <v>268</v>
      </c>
      <c r="E74" s="15">
        <f aca="true" t="shared" si="1" ref="E74:E80">SUM(F74:K74)</f>
        <v>3</v>
      </c>
      <c r="F74" s="15">
        <v>3</v>
      </c>
      <c r="G74" s="15"/>
      <c r="H74" s="15"/>
      <c r="I74" s="15"/>
      <c r="J74" s="15"/>
      <c r="K74" s="49"/>
    </row>
    <row r="75" spans="1:11" ht="15" customHeight="1">
      <c r="A75" s="80" t="s">
        <v>149</v>
      </c>
      <c r="B75" s="81" t="s">
        <v>6</v>
      </c>
      <c r="C75" s="81" t="s">
        <v>6</v>
      </c>
      <c r="D75" s="41" t="s">
        <v>162</v>
      </c>
      <c r="E75" s="15">
        <f t="shared" si="1"/>
        <v>13.27</v>
      </c>
      <c r="F75" s="15">
        <f>F76</f>
        <v>13.27</v>
      </c>
      <c r="G75" s="15"/>
      <c r="H75" s="15"/>
      <c r="I75" s="15"/>
      <c r="J75" s="15"/>
      <c r="K75" s="49"/>
    </row>
    <row r="76" spans="1:11" ht="15" customHeight="1">
      <c r="A76" s="80" t="s">
        <v>150</v>
      </c>
      <c r="B76" s="81" t="s">
        <v>6</v>
      </c>
      <c r="C76" s="81" t="s">
        <v>6</v>
      </c>
      <c r="D76" s="41" t="s">
        <v>163</v>
      </c>
      <c r="E76" s="15">
        <f t="shared" si="1"/>
        <v>13.27</v>
      </c>
      <c r="F76" s="15">
        <f>F77</f>
        <v>13.27</v>
      </c>
      <c r="G76" s="15"/>
      <c r="H76" s="15"/>
      <c r="I76" s="15"/>
      <c r="J76" s="15"/>
      <c r="K76" s="49"/>
    </row>
    <row r="77" spans="1:11" ht="15" customHeight="1">
      <c r="A77" s="80" t="s">
        <v>151</v>
      </c>
      <c r="B77" s="81" t="s">
        <v>6</v>
      </c>
      <c r="C77" s="81" t="s">
        <v>6</v>
      </c>
      <c r="D77" s="41" t="s">
        <v>164</v>
      </c>
      <c r="E77" s="15">
        <f t="shared" si="1"/>
        <v>13.27</v>
      </c>
      <c r="F77" s="15">
        <v>13.27</v>
      </c>
      <c r="G77" s="15"/>
      <c r="H77" s="15"/>
      <c r="I77" s="15"/>
      <c r="J77" s="15"/>
      <c r="K77" s="49"/>
    </row>
    <row r="78" spans="1:11" ht="15" customHeight="1">
      <c r="A78" s="80" t="s">
        <v>269</v>
      </c>
      <c r="B78" s="81" t="s">
        <v>6</v>
      </c>
      <c r="C78" s="81" t="s">
        <v>6</v>
      </c>
      <c r="D78" s="41" t="s">
        <v>270</v>
      </c>
      <c r="E78" s="15">
        <f t="shared" si="1"/>
        <v>200</v>
      </c>
      <c r="F78" s="15">
        <f>F79</f>
        <v>200</v>
      </c>
      <c r="G78" s="15"/>
      <c r="H78" s="15"/>
      <c r="I78" s="15"/>
      <c r="J78" s="15"/>
      <c r="K78" s="49"/>
    </row>
    <row r="79" spans="1:11" ht="15" customHeight="1">
      <c r="A79" s="80" t="s">
        <v>271</v>
      </c>
      <c r="B79" s="81" t="s">
        <v>6</v>
      </c>
      <c r="C79" s="81" t="s">
        <v>6</v>
      </c>
      <c r="D79" s="41" t="s">
        <v>270</v>
      </c>
      <c r="E79" s="15">
        <f t="shared" si="1"/>
        <v>200</v>
      </c>
      <c r="F79" s="15">
        <f>F80</f>
        <v>200</v>
      </c>
      <c r="G79" s="15"/>
      <c r="H79" s="15"/>
      <c r="I79" s="15"/>
      <c r="J79" s="15"/>
      <c r="K79" s="49"/>
    </row>
    <row r="80" spans="1:11" ht="15" customHeight="1" thickBot="1">
      <c r="A80" s="82" t="s">
        <v>272</v>
      </c>
      <c r="B80" s="83" t="s">
        <v>6</v>
      </c>
      <c r="C80" s="83" t="s">
        <v>6</v>
      </c>
      <c r="D80" s="42" t="s">
        <v>273</v>
      </c>
      <c r="E80" s="61">
        <f t="shared" si="1"/>
        <v>200</v>
      </c>
      <c r="F80" s="62">
        <v>200</v>
      </c>
      <c r="G80" s="62"/>
      <c r="H80" s="62"/>
      <c r="I80" s="62"/>
      <c r="J80" s="62"/>
      <c r="K80" s="63"/>
    </row>
  </sheetData>
  <sheetProtection/>
  <mergeCells count="83">
    <mergeCell ref="A22:C22"/>
    <mergeCell ref="A23:C23"/>
    <mergeCell ref="A28:C28"/>
    <mergeCell ref="A24:C24"/>
    <mergeCell ref="A25:C25"/>
    <mergeCell ref="A26:C26"/>
    <mergeCell ref="A27:C27"/>
    <mergeCell ref="A20:C20"/>
    <mergeCell ref="A21:C21"/>
    <mergeCell ref="A12:C12"/>
    <mergeCell ref="A13:C13"/>
    <mergeCell ref="A14:C14"/>
    <mergeCell ref="A19:C19"/>
    <mergeCell ref="A15:C15"/>
    <mergeCell ref="A16:C16"/>
    <mergeCell ref="A17:C17"/>
    <mergeCell ref="A18:C18"/>
    <mergeCell ref="D5:D7"/>
    <mergeCell ref="E4:E7"/>
    <mergeCell ref="F4:F7"/>
    <mergeCell ref="A5:C7"/>
    <mergeCell ref="A11:C11"/>
    <mergeCell ref="A1:K1"/>
    <mergeCell ref="A4:D4"/>
    <mergeCell ref="A9:C9"/>
    <mergeCell ref="A10:C10"/>
    <mergeCell ref="G4:G7"/>
    <mergeCell ref="H4:H7"/>
    <mergeCell ref="I4:I7"/>
    <mergeCell ref="J4:J7"/>
    <mergeCell ref="K4:K7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</mergeCells>
  <printOptions horizontalCentered="1"/>
  <pageMargins left="0.16" right="0.16" top="0.98" bottom="0.98" header="0.51" footer="0.51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0"/>
  <sheetViews>
    <sheetView workbookViewId="0" topLeftCell="A1">
      <selection activeCell="A1" sqref="A1:J1"/>
    </sheetView>
  </sheetViews>
  <sheetFormatPr defaultColWidth="9.140625" defaultRowHeight="12.75"/>
  <cols>
    <col min="1" max="3" width="3.140625" style="10" customWidth="1"/>
    <col min="4" max="4" width="37.421875" style="10" customWidth="1"/>
    <col min="5" max="10" width="17.140625" style="10" customWidth="1"/>
    <col min="11" max="11" width="9.7109375" style="10" customWidth="1"/>
    <col min="12" max="16384" width="9.140625" style="10" customWidth="1"/>
  </cols>
  <sheetData>
    <row r="1" spans="1:10" ht="27">
      <c r="A1" s="73" t="s">
        <v>73</v>
      </c>
      <c r="B1" s="73"/>
      <c r="C1" s="73"/>
      <c r="D1" s="73"/>
      <c r="E1" s="73"/>
      <c r="F1" s="73"/>
      <c r="G1" s="73"/>
      <c r="H1" s="73"/>
      <c r="I1" s="73"/>
      <c r="J1" s="73"/>
    </row>
    <row r="2" spans="1:10" ht="14.25">
      <c r="A2" s="11"/>
      <c r="B2" s="11"/>
      <c r="C2" s="11"/>
      <c r="D2" s="11"/>
      <c r="E2" s="11"/>
      <c r="F2" s="11"/>
      <c r="G2" s="11"/>
      <c r="H2" s="11"/>
      <c r="I2" s="11"/>
      <c r="J2" s="32" t="s">
        <v>74</v>
      </c>
    </row>
    <row r="3" spans="1:10" ht="18" customHeight="1" thickBot="1">
      <c r="A3" s="24" t="s">
        <v>166</v>
      </c>
      <c r="B3" s="11"/>
      <c r="C3" s="11"/>
      <c r="D3" s="11"/>
      <c r="E3" s="11"/>
      <c r="F3" s="19" t="s">
        <v>55</v>
      </c>
      <c r="G3" s="11"/>
      <c r="H3" s="11"/>
      <c r="I3" s="11"/>
      <c r="J3" s="32" t="s">
        <v>4</v>
      </c>
    </row>
    <row r="4" spans="1:10" ht="15" customHeight="1">
      <c r="A4" s="77" t="s">
        <v>8</v>
      </c>
      <c r="B4" s="78" t="s">
        <v>6</v>
      </c>
      <c r="C4" s="78" t="s">
        <v>6</v>
      </c>
      <c r="D4" s="78" t="s">
        <v>6</v>
      </c>
      <c r="E4" s="84" t="s">
        <v>43</v>
      </c>
      <c r="F4" s="84" t="s">
        <v>75</v>
      </c>
      <c r="G4" s="84" t="s">
        <v>76</v>
      </c>
      <c r="H4" s="84" t="s">
        <v>77</v>
      </c>
      <c r="I4" s="84" t="s">
        <v>78</v>
      </c>
      <c r="J4" s="86" t="s">
        <v>79</v>
      </c>
    </row>
    <row r="5" spans="1:10" ht="15" customHeight="1">
      <c r="A5" s="89" t="s">
        <v>62</v>
      </c>
      <c r="B5" s="85" t="s">
        <v>6</v>
      </c>
      <c r="C5" s="85" t="s">
        <v>6</v>
      </c>
      <c r="D5" s="88" t="s">
        <v>63</v>
      </c>
      <c r="E5" s="85" t="s">
        <v>6</v>
      </c>
      <c r="F5" s="85" t="s">
        <v>6</v>
      </c>
      <c r="G5" s="85" t="s">
        <v>6</v>
      </c>
      <c r="H5" s="85" t="s">
        <v>6</v>
      </c>
      <c r="I5" s="85" t="s">
        <v>6</v>
      </c>
      <c r="J5" s="87" t="s">
        <v>6</v>
      </c>
    </row>
    <row r="6" spans="1:10" ht="15" customHeight="1">
      <c r="A6" s="89" t="s">
        <v>6</v>
      </c>
      <c r="B6" s="85" t="s">
        <v>6</v>
      </c>
      <c r="C6" s="85" t="s">
        <v>6</v>
      </c>
      <c r="D6" s="88" t="s">
        <v>6</v>
      </c>
      <c r="E6" s="85" t="s">
        <v>6</v>
      </c>
      <c r="F6" s="85" t="s">
        <v>6</v>
      </c>
      <c r="G6" s="85" t="s">
        <v>6</v>
      </c>
      <c r="H6" s="85" t="s">
        <v>6</v>
      </c>
      <c r="I6" s="85" t="s">
        <v>6</v>
      </c>
      <c r="J6" s="87" t="s">
        <v>6</v>
      </c>
    </row>
    <row r="7" spans="1:10" ht="15" customHeight="1">
      <c r="A7" s="89" t="s">
        <v>6</v>
      </c>
      <c r="B7" s="85" t="s">
        <v>6</v>
      </c>
      <c r="C7" s="85" t="s">
        <v>6</v>
      </c>
      <c r="D7" s="88" t="s">
        <v>6</v>
      </c>
      <c r="E7" s="85" t="s">
        <v>6</v>
      </c>
      <c r="F7" s="85" t="s">
        <v>6</v>
      </c>
      <c r="G7" s="85" t="s">
        <v>6</v>
      </c>
      <c r="H7" s="85" t="s">
        <v>6</v>
      </c>
      <c r="I7" s="85" t="s">
        <v>6</v>
      </c>
      <c r="J7" s="87" t="s">
        <v>6</v>
      </c>
    </row>
    <row r="8" spans="1:10" ht="24.75" customHeight="1">
      <c r="A8" s="31" t="s">
        <v>65</v>
      </c>
      <c r="B8" s="26" t="s">
        <v>66</v>
      </c>
      <c r="C8" s="26" t="s">
        <v>67</v>
      </c>
      <c r="D8" s="26" t="s">
        <v>68</v>
      </c>
      <c r="E8" s="15">
        <f>SUM(F8:G8)</f>
        <v>2898.9800000000005</v>
      </c>
      <c r="F8" s="15">
        <f>F9+F23+F26+F46+F50+F61+F72+F75+F78</f>
        <v>549.01</v>
      </c>
      <c r="G8" s="15">
        <f>G9+G23+G26+G46+G50+G61+G72+G75+G78</f>
        <v>2349.9700000000003</v>
      </c>
      <c r="H8" s="15"/>
      <c r="I8" s="15"/>
      <c r="J8" s="49"/>
    </row>
    <row r="9" spans="1:10" ht="15" customHeight="1">
      <c r="A9" s="80" t="s">
        <v>69</v>
      </c>
      <c r="B9" s="81" t="s">
        <v>6</v>
      </c>
      <c r="C9" s="81" t="s">
        <v>6</v>
      </c>
      <c r="D9" s="41" t="s">
        <v>70</v>
      </c>
      <c r="E9" s="15">
        <f aca="true" t="shared" si="0" ref="E9:E72">SUM(F9:G9)</f>
        <v>223.95</v>
      </c>
      <c r="F9" s="15">
        <f>F10+F12+F16+F18+F20</f>
        <v>185.95</v>
      </c>
      <c r="G9" s="15">
        <f>G10+G12+G16+G18+G20</f>
        <v>38</v>
      </c>
      <c r="H9" s="15"/>
      <c r="I9" s="15"/>
      <c r="J9" s="49"/>
    </row>
    <row r="10" spans="1:10" ht="15" customHeight="1">
      <c r="A10" s="80" t="s">
        <v>167</v>
      </c>
      <c r="B10" s="81" t="s">
        <v>6</v>
      </c>
      <c r="C10" s="81" t="s">
        <v>6</v>
      </c>
      <c r="D10" s="41" t="s">
        <v>168</v>
      </c>
      <c r="E10" s="15">
        <f t="shared" si="0"/>
        <v>6.2</v>
      </c>
      <c r="F10" s="15">
        <f>F11</f>
        <v>6.2</v>
      </c>
      <c r="G10" s="15"/>
      <c r="H10" s="15"/>
      <c r="I10" s="15"/>
      <c r="J10" s="49"/>
    </row>
    <row r="11" spans="1:10" ht="15" customHeight="1">
      <c r="A11" s="80" t="s">
        <v>169</v>
      </c>
      <c r="B11" s="81" t="s">
        <v>6</v>
      </c>
      <c r="C11" s="81" t="s">
        <v>6</v>
      </c>
      <c r="D11" s="41" t="s">
        <v>71</v>
      </c>
      <c r="E11" s="15">
        <f t="shared" si="0"/>
        <v>6.2</v>
      </c>
      <c r="F11" s="15">
        <v>6.2</v>
      </c>
      <c r="G11" s="15"/>
      <c r="H11" s="15"/>
      <c r="I11" s="15"/>
      <c r="J11" s="49"/>
    </row>
    <row r="12" spans="1:10" ht="15" customHeight="1">
      <c r="A12" s="80" t="s">
        <v>170</v>
      </c>
      <c r="B12" s="81" t="s">
        <v>6</v>
      </c>
      <c r="C12" s="81" t="s">
        <v>6</v>
      </c>
      <c r="D12" s="41" t="s">
        <v>171</v>
      </c>
      <c r="E12" s="15">
        <f t="shared" si="0"/>
        <v>188.21</v>
      </c>
      <c r="F12" s="15">
        <f>SUM(F13:F15)</f>
        <v>159.21</v>
      </c>
      <c r="G12" s="15">
        <f>SUM(G13:G15)</f>
        <v>29</v>
      </c>
      <c r="H12" s="15"/>
      <c r="I12" s="15"/>
      <c r="J12" s="49"/>
    </row>
    <row r="13" spans="1:10" ht="15" customHeight="1">
      <c r="A13" s="80" t="s">
        <v>172</v>
      </c>
      <c r="B13" s="81" t="s">
        <v>6</v>
      </c>
      <c r="C13" s="81" t="s">
        <v>6</v>
      </c>
      <c r="D13" s="41" t="s">
        <v>71</v>
      </c>
      <c r="E13" s="15">
        <f t="shared" si="0"/>
        <v>148.21</v>
      </c>
      <c r="F13" s="15">
        <v>148.21</v>
      </c>
      <c r="G13" s="15"/>
      <c r="H13" s="15"/>
      <c r="I13" s="15"/>
      <c r="J13" s="49"/>
    </row>
    <row r="14" spans="1:10" ht="15" customHeight="1">
      <c r="A14" s="80" t="s">
        <v>173</v>
      </c>
      <c r="B14" s="81" t="s">
        <v>6</v>
      </c>
      <c r="C14" s="81" t="s">
        <v>6</v>
      </c>
      <c r="D14" s="41" t="s">
        <v>72</v>
      </c>
      <c r="E14" s="15">
        <f t="shared" si="0"/>
        <v>29</v>
      </c>
      <c r="F14" s="15"/>
      <c r="G14" s="15">
        <v>29</v>
      </c>
      <c r="H14" s="15"/>
      <c r="I14" s="15"/>
      <c r="J14" s="49"/>
    </row>
    <row r="15" spans="1:10" ht="15" customHeight="1">
      <c r="A15" s="80" t="s">
        <v>174</v>
      </c>
      <c r="B15" s="81" t="s">
        <v>6</v>
      </c>
      <c r="C15" s="81" t="s">
        <v>6</v>
      </c>
      <c r="D15" s="41" t="s">
        <v>175</v>
      </c>
      <c r="E15" s="15">
        <f t="shared" si="0"/>
        <v>11</v>
      </c>
      <c r="F15" s="15">
        <v>11</v>
      </c>
      <c r="G15" s="15"/>
      <c r="H15" s="15"/>
      <c r="I15" s="15"/>
      <c r="J15" s="49"/>
    </row>
    <row r="16" spans="1:10" ht="15" customHeight="1">
      <c r="A16" s="80" t="s">
        <v>176</v>
      </c>
      <c r="B16" s="81" t="s">
        <v>6</v>
      </c>
      <c r="C16" s="81" t="s">
        <v>6</v>
      </c>
      <c r="D16" s="41" t="s">
        <v>177</v>
      </c>
      <c r="E16" s="15">
        <f t="shared" si="0"/>
        <v>3</v>
      </c>
      <c r="F16" s="15"/>
      <c r="G16" s="15">
        <f>G17</f>
        <v>3</v>
      </c>
      <c r="H16" s="15"/>
      <c r="I16" s="15"/>
      <c r="J16" s="49"/>
    </row>
    <row r="17" spans="1:10" ht="15" customHeight="1">
      <c r="A17" s="80" t="s">
        <v>178</v>
      </c>
      <c r="B17" s="81" t="s">
        <v>6</v>
      </c>
      <c r="C17" s="81" t="s">
        <v>6</v>
      </c>
      <c r="D17" s="41" t="s">
        <v>72</v>
      </c>
      <c r="E17" s="15">
        <f t="shared" si="0"/>
        <v>3</v>
      </c>
      <c r="F17" s="15"/>
      <c r="G17" s="15">
        <v>3</v>
      </c>
      <c r="H17" s="15"/>
      <c r="I17" s="15"/>
      <c r="J17" s="49"/>
    </row>
    <row r="18" spans="1:10" ht="15" customHeight="1">
      <c r="A18" s="80" t="s">
        <v>179</v>
      </c>
      <c r="B18" s="81" t="s">
        <v>6</v>
      </c>
      <c r="C18" s="81" t="s">
        <v>6</v>
      </c>
      <c r="D18" s="41" t="s">
        <v>180</v>
      </c>
      <c r="E18" s="15">
        <f t="shared" si="0"/>
        <v>3</v>
      </c>
      <c r="F18" s="15"/>
      <c r="G18" s="15">
        <f>G19</f>
        <v>3</v>
      </c>
      <c r="H18" s="15"/>
      <c r="I18" s="15"/>
      <c r="J18" s="49"/>
    </row>
    <row r="19" spans="1:10" ht="15" customHeight="1">
      <c r="A19" s="80" t="s">
        <v>181</v>
      </c>
      <c r="B19" s="81" t="s">
        <v>6</v>
      </c>
      <c r="C19" s="81" t="s">
        <v>6</v>
      </c>
      <c r="D19" s="41" t="s">
        <v>72</v>
      </c>
      <c r="E19" s="15">
        <f t="shared" si="0"/>
        <v>3</v>
      </c>
      <c r="F19" s="15"/>
      <c r="G19" s="15">
        <v>3</v>
      </c>
      <c r="H19" s="15"/>
      <c r="I19" s="15"/>
      <c r="J19" s="49"/>
    </row>
    <row r="20" spans="1:10" ht="15" customHeight="1">
      <c r="A20" s="80" t="s">
        <v>138</v>
      </c>
      <c r="B20" s="81" t="s">
        <v>6</v>
      </c>
      <c r="C20" s="81" t="s">
        <v>6</v>
      </c>
      <c r="D20" s="41" t="s">
        <v>152</v>
      </c>
      <c r="E20" s="15">
        <f t="shared" si="0"/>
        <v>23.54</v>
      </c>
      <c r="F20" s="15">
        <f>SUM(F21:F22)</f>
        <v>20.54</v>
      </c>
      <c r="G20" s="15">
        <f>SUM(G21:G22)</f>
        <v>3</v>
      </c>
      <c r="H20" s="15"/>
      <c r="I20" s="15"/>
      <c r="J20" s="49"/>
    </row>
    <row r="21" spans="1:10" ht="15" customHeight="1">
      <c r="A21" s="80" t="s">
        <v>182</v>
      </c>
      <c r="B21" s="81" t="s">
        <v>6</v>
      </c>
      <c r="C21" s="81" t="s">
        <v>6</v>
      </c>
      <c r="D21" s="41" t="s">
        <v>71</v>
      </c>
      <c r="E21" s="15">
        <f t="shared" si="0"/>
        <v>20.54</v>
      </c>
      <c r="F21" s="15">
        <v>20.54</v>
      </c>
      <c r="G21" s="15"/>
      <c r="H21" s="15"/>
      <c r="I21" s="15"/>
      <c r="J21" s="49"/>
    </row>
    <row r="22" spans="1:10" ht="15" customHeight="1">
      <c r="A22" s="80" t="s">
        <v>139</v>
      </c>
      <c r="B22" s="81" t="s">
        <v>6</v>
      </c>
      <c r="C22" s="81" t="s">
        <v>6</v>
      </c>
      <c r="D22" s="41" t="s">
        <v>72</v>
      </c>
      <c r="E22" s="15">
        <f t="shared" si="0"/>
        <v>3</v>
      </c>
      <c r="F22" s="15"/>
      <c r="G22" s="15">
        <v>3</v>
      </c>
      <c r="H22" s="15"/>
      <c r="I22" s="15"/>
      <c r="J22" s="49"/>
    </row>
    <row r="23" spans="1:10" ht="15" customHeight="1">
      <c r="A23" s="80" t="s">
        <v>140</v>
      </c>
      <c r="B23" s="81" t="s">
        <v>6</v>
      </c>
      <c r="C23" s="81" t="s">
        <v>6</v>
      </c>
      <c r="D23" s="41" t="s">
        <v>153</v>
      </c>
      <c r="E23" s="15">
        <f t="shared" si="0"/>
        <v>1.66</v>
      </c>
      <c r="F23" s="15">
        <f>F24</f>
        <v>1.66</v>
      </c>
      <c r="G23" s="15"/>
      <c r="H23" s="15"/>
      <c r="I23" s="15"/>
      <c r="J23" s="49"/>
    </row>
    <row r="24" spans="1:10" ht="15" customHeight="1">
      <c r="A24" s="80" t="s">
        <v>141</v>
      </c>
      <c r="B24" s="81" t="s">
        <v>6</v>
      </c>
      <c r="C24" s="81" t="s">
        <v>6</v>
      </c>
      <c r="D24" s="41" t="s">
        <v>154</v>
      </c>
      <c r="E24" s="15">
        <f t="shared" si="0"/>
        <v>1.66</v>
      </c>
      <c r="F24" s="15">
        <f>F25</f>
        <v>1.66</v>
      </c>
      <c r="G24" s="15"/>
      <c r="H24" s="15"/>
      <c r="I24" s="15"/>
      <c r="J24" s="49"/>
    </row>
    <row r="25" spans="1:10" ht="15" customHeight="1">
      <c r="A25" s="80" t="s">
        <v>142</v>
      </c>
      <c r="B25" s="81" t="s">
        <v>6</v>
      </c>
      <c r="C25" s="81" t="s">
        <v>6</v>
      </c>
      <c r="D25" s="41" t="s">
        <v>155</v>
      </c>
      <c r="E25" s="15">
        <f t="shared" si="0"/>
        <v>1.66</v>
      </c>
      <c r="F25" s="15">
        <v>1.66</v>
      </c>
      <c r="G25" s="15"/>
      <c r="H25" s="15"/>
      <c r="I25" s="15"/>
      <c r="J25" s="49"/>
    </row>
    <row r="26" spans="1:10" ht="15" customHeight="1">
      <c r="A26" s="80" t="s">
        <v>143</v>
      </c>
      <c r="B26" s="81" t="s">
        <v>6</v>
      </c>
      <c r="C26" s="81" t="s">
        <v>6</v>
      </c>
      <c r="D26" s="41" t="s">
        <v>156</v>
      </c>
      <c r="E26" s="15">
        <f t="shared" si="0"/>
        <v>208.07</v>
      </c>
      <c r="F26" s="15">
        <f>F27+F30+F36+F38+F40+F42+F44</f>
        <v>76.87</v>
      </c>
      <c r="G26" s="15">
        <f>G27+G30+G36+G38+G40+G42+G44</f>
        <v>131.2</v>
      </c>
      <c r="H26" s="15"/>
      <c r="I26" s="15"/>
      <c r="J26" s="49"/>
    </row>
    <row r="27" spans="1:10" ht="15" customHeight="1">
      <c r="A27" s="80" t="s">
        <v>144</v>
      </c>
      <c r="B27" s="81" t="s">
        <v>6</v>
      </c>
      <c r="C27" s="81" t="s">
        <v>6</v>
      </c>
      <c r="D27" s="41" t="s">
        <v>157</v>
      </c>
      <c r="E27" s="15">
        <f t="shared" si="0"/>
        <v>69.72</v>
      </c>
      <c r="F27" s="15">
        <f>SUM(F28:F29)</f>
        <v>65.08</v>
      </c>
      <c r="G27" s="15">
        <f>SUM(G28:G29)</f>
        <v>4.64</v>
      </c>
      <c r="H27" s="15"/>
      <c r="I27" s="15"/>
      <c r="J27" s="49"/>
    </row>
    <row r="28" spans="1:10" ht="15" customHeight="1">
      <c r="A28" s="80" t="s">
        <v>145</v>
      </c>
      <c r="B28" s="81" t="s">
        <v>6</v>
      </c>
      <c r="C28" s="81" t="s">
        <v>6</v>
      </c>
      <c r="D28" s="41" t="s">
        <v>158</v>
      </c>
      <c r="E28" s="15">
        <f t="shared" si="0"/>
        <v>65.91</v>
      </c>
      <c r="F28" s="15">
        <v>64.11</v>
      </c>
      <c r="G28" s="15">
        <v>1.8</v>
      </c>
      <c r="H28" s="15"/>
      <c r="I28" s="15"/>
      <c r="J28" s="49"/>
    </row>
    <row r="29" spans="1:10" ht="15" customHeight="1">
      <c r="A29" s="80" t="s">
        <v>183</v>
      </c>
      <c r="B29" s="81" t="s">
        <v>6</v>
      </c>
      <c r="C29" s="81" t="s">
        <v>6</v>
      </c>
      <c r="D29" s="41" t="s">
        <v>184</v>
      </c>
      <c r="E29" s="15">
        <f t="shared" si="0"/>
        <v>3.8099999999999996</v>
      </c>
      <c r="F29" s="15">
        <v>0.97</v>
      </c>
      <c r="G29" s="15">
        <v>2.84</v>
      </c>
      <c r="H29" s="15"/>
      <c r="I29" s="15"/>
      <c r="J29" s="49"/>
    </row>
    <row r="30" spans="1:10" ht="15" customHeight="1">
      <c r="A30" s="80" t="s">
        <v>185</v>
      </c>
      <c r="B30" s="81" t="s">
        <v>6</v>
      </c>
      <c r="C30" s="81" t="s">
        <v>6</v>
      </c>
      <c r="D30" s="41" t="s">
        <v>186</v>
      </c>
      <c r="E30" s="15">
        <f t="shared" si="0"/>
        <v>75.03999999999999</v>
      </c>
      <c r="F30" s="15"/>
      <c r="G30" s="15">
        <f>SUM(G31:G35)</f>
        <v>75.03999999999999</v>
      </c>
      <c r="H30" s="15"/>
      <c r="I30" s="15"/>
      <c r="J30" s="49"/>
    </row>
    <row r="31" spans="1:10" ht="15" customHeight="1">
      <c r="A31" s="80" t="s">
        <v>187</v>
      </c>
      <c r="B31" s="81" t="s">
        <v>6</v>
      </c>
      <c r="C31" s="81" t="s">
        <v>6</v>
      </c>
      <c r="D31" s="41" t="s">
        <v>188</v>
      </c>
      <c r="E31" s="15">
        <f t="shared" si="0"/>
        <v>5.84</v>
      </c>
      <c r="F31" s="15"/>
      <c r="G31" s="15">
        <v>5.84</v>
      </c>
      <c r="H31" s="15"/>
      <c r="I31" s="15"/>
      <c r="J31" s="49"/>
    </row>
    <row r="32" spans="1:10" ht="15" customHeight="1">
      <c r="A32" s="80" t="s">
        <v>189</v>
      </c>
      <c r="B32" s="81" t="s">
        <v>6</v>
      </c>
      <c r="C32" s="81" t="s">
        <v>6</v>
      </c>
      <c r="D32" s="41" t="s">
        <v>190</v>
      </c>
      <c r="E32" s="15">
        <f t="shared" si="0"/>
        <v>0.52</v>
      </c>
      <c r="F32" s="15"/>
      <c r="G32" s="15">
        <v>0.52</v>
      </c>
      <c r="H32" s="15"/>
      <c r="I32" s="15"/>
      <c r="J32" s="49"/>
    </row>
    <row r="33" spans="1:10" ht="15" customHeight="1">
      <c r="A33" s="80" t="s">
        <v>191</v>
      </c>
      <c r="B33" s="81" t="s">
        <v>6</v>
      </c>
      <c r="C33" s="81" t="s">
        <v>6</v>
      </c>
      <c r="D33" s="41" t="s">
        <v>192</v>
      </c>
      <c r="E33" s="15">
        <f t="shared" si="0"/>
        <v>33.2</v>
      </c>
      <c r="F33" s="15"/>
      <c r="G33" s="15">
        <v>33.2</v>
      </c>
      <c r="H33" s="15"/>
      <c r="I33" s="15"/>
      <c r="J33" s="49"/>
    </row>
    <row r="34" spans="1:10" ht="15" customHeight="1">
      <c r="A34" s="80" t="s">
        <v>193</v>
      </c>
      <c r="B34" s="81" t="s">
        <v>6</v>
      </c>
      <c r="C34" s="81" t="s">
        <v>6</v>
      </c>
      <c r="D34" s="41" t="s">
        <v>194</v>
      </c>
      <c r="E34" s="15">
        <f t="shared" si="0"/>
        <v>20.02</v>
      </c>
      <c r="F34" s="15"/>
      <c r="G34" s="15">
        <v>20.02</v>
      </c>
      <c r="H34" s="15"/>
      <c r="I34" s="15"/>
      <c r="J34" s="49"/>
    </row>
    <row r="35" spans="1:10" ht="15" customHeight="1">
      <c r="A35" s="80" t="s">
        <v>195</v>
      </c>
      <c r="B35" s="81" t="s">
        <v>6</v>
      </c>
      <c r="C35" s="81" t="s">
        <v>6</v>
      </c>
      <c r="D35" s="41" t="s">
        <v>196</v>
      </c>
      <c r="E35" s="15">
        <f t="shared" si="0"/>
        <v>15.46</v>
      </c>
      <c r="F35" s="15"/>
      <c r="G35" s="15">
        <v>15.46</v>
      </c>
      <c r="H35" s="15"/>
      <c r="I35" s="15"/>
      <c r="J35" s="49"/>
    </row>
    <row r="36" spans="1:10" ht="15" customHeight="1">
      <c r="A36" s="80" t="s">
        <v>197</v>
      </c>
      <c r="B36" s="81" t="s">
        <v>6</v>
      </c>
      <c r="C36" s="81" t="s">
        <v>6</v>
      </c>
      <c r="D36" s="41" t="s">
        <v>198</v>
      </c>
      <c r="E36" s="15">
        <f t="shared" si="0"/>
        <v>0.81</v>
      </c>
      <c r="F36" s="15"/>
      <c r="G36" s="15">
        <f>G37</f>
        <v>0.81</v>
      </c>
      <c r="H36" s="15"/>
      <c r="I36" s="15"/>
      <c r="J36" s="49"/>
    </row>
    <row r="37" spans="1:10" ht="15" customHeight="1">
      <c r="A37" s="80" t="s">
        <v>199</v>
      </c>
      <c r="B37" s="81" t="s">
        <v>6</v>
      </c>
      <c r="C37" s="81" t="s">
        <v>6</v>
      </c>
      <c r="D37" s="41" t="s">
        <v>200</v>
      </c>
      <c r="E37" s="15">
        <f t="shared" si="0"/>
        <v>0.81</v>
      </c>
      <c r="F37" s="15"/>
      <c r="G37" s="15">
        <v>0.81</v>
      </c>
      <c r="H37" s="15"/>
      <c r="I37" s="15"/>
      <c r="J37" s="49"/>
    </row>
    <row r="38" spans="1:10" ht="15" customHeight="1">
      <c r="A38" s="80" t="s">
        <v>201</v>
      </c>
      <c r="B38" s="81" t="s">
        <v>6</v>
      </c>
      <c r="C38" s="81" t="s">
        <v>6</v>
      </c>
      <c r="D38" s="41" t="s">
        <v>202</v>
      </c>
      <c r="E38" s="15">
        <f t="shared" si="0"/>
        <v>11.5</v>
      </c>
      <c r="F38" s="15"/>
      <c r="G38" s="15">
        <f>G39</f>
        <v>11.5</v>
      </c>
      <c r="H38" s="15"/>
      <c r="I38" s="15"/>
      <c r="J38" s="49"/>
    </row>
    <row r="39" spans="1:10" ht="15" customHeight="1">
      <c r="A39" s="80" t="s">
        <v>203</v>
      </c>
      <c r="B39" s="81" t="s">
        <v>6</v>
      </c>
      <c r="C39" s="81" t="s">
        <v>6</v>
      </c>
      <c r="D39" s="41" t="s">
        <v>204</v>
      </c>
      <c r="E39" s="15">
        <f t="shared" si="0"/>
        <v>11.5</v>
      </c>
      <c r="F39" s="15"/>
      <c r="G39" s="15">
        <v>11.5</v>
      </c>
      <c r="H39" s="15"/>
      <c r="I39" s="15"/>
      <c r="J39" s="49"/>
    </row>
    <row r="40" spans="1:10" ht="15" customHeight="1">
      <c r="A40" s="80" t="s">
        <v>205</v>
      </c>
      <c r="B40" s="81" t="s">
        <v>6</v>
      </c>
      <c r="C40" s="81" t="s">
        <v>6</v>
      </c>
      <c r="D40" s="41" t="s">
        <v>206</v>
      </c>
      <c r="E40" s="15">
        <f t="shared" si="0"/>
        <v>37.93</v>
      </c>
      <c r="F40" s="15"/>
      <c r="G40" s="15">
        <f>G41</f>
        <v>37.93</v>
      </c>
      <c r="H40" s="15"/>
      <c r="I40" s="15"/>
      <c r="J40" s="49"/>
    </row>
    <row r="41" spans="1:10" ht="15" customHeight="1">
      <c r="A41" s="80" t="s">
        <v>207</v>
      </c>
      <c r="B41" s="81" t="s">
        <v>6</v>
      </c>
      <c r="C41" s="81" t="s">
        <v>6</v>
      </c>
      <c r="D41" s="41" t="s">
        <v>208</v>
      </c>
      <c r="E41" s="15">
        <f t="shared" si="0"/>
        <v>37.93</v>
      </c>
      <c r="F41" s="15"/>
      <c r="G41" s="15">
        <v>37.93</v>
      </c>
      <c r="H41" s="15"/>
      <c r="I41" s="15"/>
      <c r="J41" s="49"/>
    </row>
    <row r="42" spans="1:10" ht="15" customHeight="1">
      <c r="A42" s="80" t="s">
        <v>209</v>
      </c>
      <c r="B42" s="81" t="s">
        <v>6</v>
      </c>
      <c r="C42" s="81" t="s">
        <v>6</v>
      </c>
      <c r="D42" s="41" t="s">
        <v>210</v>
      </c>
      <c r="E42" s="15">
        <f t="shared" si="0"/>
        <v>1.08</v>
      </c>
      <c r="F42" s="15"/>
      <c r="G42" s="15">
        <f>G43</f>
        <v>1.08</v>
      </c>
      <c r="H42" s="15"/>
      <c r="I42" s="15"/>
      <c r="J42" s="49"/>
    </row>
    <row r="43" spans="1:10" ht="15" customHeight="1">
      <c r="A43" s="80" t="s">
        <v>211</v>
      </c>
      <c r="B43" s="81" t="s">
        <v>6</v>
      </c>
      <c r="C43" s="81" t="s">
        <v>6</v>
      </c>
      <c r="D43" s="41" t="s">
        <v>212</v>
      </c>
      <c r="E43" s="15">
        <f t="shared" si="0"/>
        <v>1.08</v>
      </c>
      <c r="F43" s="15"/>
      <c r="G43" s="15">
        <v>1.08</v>
      </c>
      <c r="H43" s="15"/>
      <c r="I43" s="15"/>
      <c r="J43" s="49"/>
    </row>
    <row r="44" spans="1:10" ht="15" customHeight="1">
      <c r="A44" s="80" t="s">
        <v>213</v>
      </c>
      <c r="B44" s="81" t="s">
        <v>6</v>
      </c>
      <c r="C44" s="81" t="s">
        <v>6</v>
      </c>
      <c r="D44" s="41" t="s">
        <v>214</v>
      </c>
      <c r="E44" s="15">
        <f t="shared" si="0"/>
        <v>11.989999999999998</v>
      </c>
      <c r="F44" s="15">
        <f>F45</f>
        <v>11.79</v>
      </c>
      <c r="G44" s="15">
        <f>G45</f>
        <v>0.2</v>
      </c>
      <c r="H44" s="15"/>
      <c r="I44" s="15"/>
      <c r="J44" s="49"/>
    </row>
    <row r="45" spans="1:10" ht="15" customHeight="1">
      <c r="A45" s="80" t="s">
        <v>215</v>
      </c>
      <c r="B45" s="81" t="s">
        <v>6</v>
      </c>
      <c r="C45" s="81" t="s">
        <v>6</v>
      </c>
      <c r="D45" s="41" t="s">
        <v>216</v>
      </c>
      <c r="E45" s="15">
        <f t="shared" si="0"/>
        <v>11.989999999999998</v>
      </c>
      <c r="F45" s="15">
        <v>11.79</v>
      </c>
      <c r="G45" s="15">
        <v>0.2</v>
      </c>
      <c r="H45" s="15"/>
      <c r="I45" s="15"/>
      <c r="J45" s="49"/>
    </row>
    <row r="46" spans="1:10" ht="15" customHeight="1">
      <c r="A46" s="80" t="s">
        <v>146</v>
      </c>
      <c r="B46" s="81" t="s">
        <v>6</v>
      </c>
      <c r="C46" s="81" t="s">
        <v>6</v>
      </c>
      <c r="D46" s="41" t="s">
        <v>159</v>
      </c>
      <c r="E46" s="15">
        <f t="shared" si="0"/>
        <v>9.75</v>
      </c>
      <c r="F46" s="15">
        <f>F47</f>
        <v>9.75</v>
      </c>
      <c r="G46" s="15"/>
      <c r="H46" s="15"/>
      <c r="I46" s="15"/>
      <c r="J46" s="49"/>
    </row>
    <row r="47" spans="1:10" ht="15" customHeight="1">
      <c r="A47" s="80" t="s">
        <v>147</v>
      </c>
      <c r="B47" s="81" t="s">
        <v>6</v>
      </c>
      <c r="C47" s="81" t="s">
        <v>6</v>
      </c>
      <c r="D47" s="41" t="s">
        <v>160</v>
      </c>
      <c r="E47" s="15">
        <f t="shared" si="0"/>
        <v>9.75</v>
      </c>
      <c r="F47" s="15">
        <f>SUM(F48:F49)</f>
        <v>9.75</v>
      </c>
      <c r="G47" s="15"/>
      <c r="H47" s="15"/>
      <c r="I47" s="15"/>
      <c r="J47" s="49"/>
    </row>
    <row r="48" spans="1:10" ht="15" customHeight="1">
      <c r="A48" s="80" t="s">
        <v>148</v>
      </c>
      <c r="B48" s="81" t="s">
        <v>6</v>
      </c>
      <c r="C48" s="81" t="s">
        <v>6</v>
      </c>
      <c r="D48" s="41" t="s">
        <v>161</v>
      </c>
      <c r="E48" s="15">
        <f t="shared" si="0"/>
        <v>9.54</v>
      </c>
      <c r="F48" s="15">
        <v>9.54</v>
      </c>
      <c r="G48" s="15"/>
      <c r="H48" s="15"/>
      <c r="I48" s="15"/>
      <c r="J48" s="49"/>
    </row>
    <row r="49" spans="1:10" ht="15" customHeight="1">
      <c r="A49" s="80" t="s">
        <v>217</v>
      </c>
      <c r="B49" s="81" t="s">
        <v>6</v>
      </c>
      <c r="C49" s="81" t="s">
        <v>6</v>
      </c>
      <c r="D49" s="41" t="s">
        <v>218</v>
      </c>
      <c r="E49" s="15">
        <f t="shared" si="0"/>
        <v>0.21</v>
      </c>
      <c r="F49" s="15">
        <v>0.21</v>
      </c>
      <c r="G49" s="15"/>
      <c r="H49" s="15"/>
      <c r="I49" s="15"/>
      <c r="J49" s="49"/>
    </row>
    <row r="50" spans="1:10" ht="15" customHeight="1">
      <c r="A50" s="80" t="s">
        <v>219</v>
      </c>
      <c r="B50" s="81" t="s">
        <v>6</v>
      </c>
      <c r="C50" s="81" t="s">
        <v>6</v>
      </c>
      <c r="D50" s="41" t="s">
        <v>220</v>
      </c>
      <c r="E50" s="15">
        <f t="shared" si="0"/>
        <v>1588.46</v>
      </c>
      <c r="F50" s="15">
        <f>F51+F53+F55+F57+F59</f>
        <v>13.46</v>
      </c>
      <c r="G50" s="15">
        <f>G51+G53+G55+G57+G59</f>
        <v>1575</v>
      </c>
      <c r="H50" s="15"/>
      <c r="I50" s="15"/>
      <c r="J50" s="49"/>
    </row>
    <row r="51" spans="1:10" ht="15" customHeight="1">
      <c r="A51" s="80" t="s">
        <v>221</v>
      </c>
      <c r="B51" s="81" t="s">
        <v>6</v>
      </c>
      <c r="C51" s="81" t="s">
        <v>6</v>
      </c>
      <c r="D51" s="41" t="s">
        <v>222</v>
      </c>
      <c r="E51" s="15">
        <f t="shared" si="0"/>
        <v>13.46</v>
      </c>
      <c r="F51" s="15">
        <f>F52</f>
        <v>13.46</v>
      </c>
      <c r="G51" s="15"/>
      <c r="H51" s="15"/>
      <c r="I51" s="15"/>
      <c r="J51" s="49"/>
    </row>
    <row r="52" spans="1:10" ht="15" customHeight="1">
      <c r="A52" s="80" t="s">
        <v>223</v>
      </c>
      <c r="B52" s="81" t="s">
        <v>6</v>
      </c>
      <c r="C52" s="81" t="s">
        <v>6</v>
      </c>
      <c r="D52" s="41" t="s">
        <v>224</v>
      </c>
      <c r="E52" s="15">
        <f t="shared" si="0"/>
        <v>13.46</v>
      </c>
      <c r="F52" s="15">
        <v>13.46</v>
      </c>
      <c r="G52" s="15"/>
      <c r="H52" s="15"/>
      <c r="I52" s="15"/>
      <c r="J52" s="49"/>
    </row>
    <row r="53" spans="1:10" ht="15" customHeight="1">
      <c r="A53" s="80" t="s">
        <v>225</v>
      </c>
      <c r="B53" s="81" t="s">
        <v>6</v>
      </c>
      <c r="C53" s="81" t="s">
        <v>6</v>
      </c>
      <c r="D53" s="41" t="s">
        <v>226</v>
      </c>
      <c r="E53" s="15">
        <f t="shared" si="0"/>
        <v>10</v>
      </c>
      <c r="F53" s="15"/>
      <c r="G53" s="15">
        <f>G54</f>
        <v>10</v>
      </c>
      <c r="H53" s="15"/>
      <c r="I53" s="15"/>
      <c r="J53" s="49"/>
    </row>
    <row r="54" spans="1:10" ht="15" customHeight="1">
      <c r="A54" s="80" t="s">
        <v>227</v>
      </c>
      <c r="B54" s="81" t="s">
        <v>6</v>
      </c>
      <c r="C54" s="81" t="s">
        <v>6</v>
      </c>
      <c r="D54" s="41" t="s">
        <v>228</v>
      </c>
      <c r="E54" s="15">
        <f t="shared" si="0"/>
        <v>10</v>
      </c>
      <c r="F54" s="15"/>
      <c r="G54" s="15">
        <v>10</v>
      </c>
      <c r="H54" s="15"/>
      <c r="I54" s="15"/>
      <c r="J54" s="49"/>
    </row>
    <row r="55" spans="1:10" ht="15" customHeight="1">
      <c r="A55" s="80" t="s">
        <v>229</v>
      </c>
      <c r="B55" s="81" t="s">
        <v>6</v>
      </c>
      <c r="C55" s="81" t="s">
        <v>6</v>
      </c>
      <c r="D55" s="41" t="s">
        <v>230</v>
      </c>
      <c r="E55" s="15">
        <f t="shared" si="0"/>
        <v>20</v>
      </c>
      <c r="F55" s="15"/>
      <c r="G55" s="15">
        <f>G56</f>
        <v>20</v>
      </c>
      <c r="H55" s="15"/>
      <c r="I55" s="15"/>
      <c r="J55" s="49"/>
    </row>
    <row r="56" spans="1:10" ht="15" customHeight="1">
      <c r="A56" s="80" t="s">
        <v>231</v>
      </c>
      <c r="B56" s="81" t="s">
        <v>6</v>
      </c>
      <c r="C56" s="81" t="s">
        <v>6</v>
      </c>
      <c r="D56" s="41" t="s">
        <v>232</v>
      </c>
      <c r="E56" s="15">
        <f t="shared" si="0"/>
        <v>20</v>
      </c>
      <c r="F56" s="15"/>
      <c r="G56" s="15">
        <v>20</v>
      </c>
      <c r="H56" s="15"/>
      <c r="I56" s="15"/>
      <c r="J56" s="49"/>
    </row>
    <row r="57" spans="1:10" ht="15" customHeight="1">
      <c r="A57" s="80" t="s">
        <v>233</v>
      </c>
      <c r="B57" s="81" t="s">
        <v>6</v>
      </c>
      <c r="C57" s="81" t="s">
        <v>6</v>
      </c>
      <c r="D57" s="41" t="s">
        <v>234</v>
      </c>
      <c r="E57" s="15">
        <f t="shared" si="0"/>
        <v>1500</v>
      </c>
      <c r="F57" s="15"/>
      <c r="G57" s="15">
        <f>G58</f>
        <v>1500</v>
      </c>
      <c r="H57" s="15"/>
      <c r="I57" s="15"/>
      <c r="J57" s="49"/>
    </row>
    <row r="58" spans="1:10" ht="15" customHeight="1">
      <c r="A58" s="80" t="s">
        <v>235</v>
      </c>
      <c r="B58" s="81" t="s">
        <v>6</v>
      </c>
      <c r="C58" s="81" t="s">
        <v>6</v>
      </c>
      <c r="D58" s="41" t="s">
        <v>236</v>
      </c>
      <c r="E58" s="15">
        <f t="shared" si="0"/>
        <v>1500</v>
      </c>
      <c r="F58" s="15"/>
      <c r="G58" s="15">
        <v>1500</v>
      </c>
      <c r="H58" s="15"/>
      <c r="I58" s="15"/>
      <c r="J58" s="49"/>
    </row>
    <row r="59" spans="1:10" ht="15" customHeight="1">
      <c r="A59" s="80" t="s">
        <v>237</v>
      </c>
      <c r="B59" s="81" t="s">
        <v>6</v>
      </c>
      <c r="C59" s="81" t="s">
        <v>6</v>
      </c>
      <c r="D59" s="41" t="s">
        <v>238</v>
      </c>
      <c r="E59" s="15">
        <f t="shared" si="0"/>
        <v>45</v>
      </c>
      <c r="F59" s="15"/>
      <c r="G59" s="15">
        <f>G60</f>
        <v>45</v>
      </c>
      <c r="H59" s="15"/>
      <c r="I59" s="15"/>
      <c r="J59" s="49"/>
    </row>
    <row r="60" spans="1:10" ht="15" customHeight="1">
      <c r="A60" s="80" t="s">
        <v>239</v>
      </c>
      <c r="B60" s="81" t="s">
        <v>6</v>
      </c>
      <c r="C60" s="81" t="s">
        <v>6</v>
      </c>
      <c r="D60" s="41" t="s">
        <v>240</v>
      </c>
      <c r="E60" s="15">
        <f t="shared" si="0"/>
        <v>45</v>
      </c>
      <c r="F60" s="15"/>
      <c r="G60" s="15">
        <v>45</v>
      </c>
      <c r="H60" s="15"/>
      <c r="I60" s="15"/>
      <c r="J60" s="49"/>
    </row>
    <row r="61" spans="1:10" ht="15" customHeight="1">
      <c r="A61" s="80" t="s">
        <v>241</v>
      </c>
      <c r="B61" s="81" t="s">
        <v>6</v>
      </c>
      <c r="C61" s="81" t="s">
        <v>6</v>
      </c>
      <c r="D61" s="41" t="s">
        <v>242</v>
      </c>
      <c r="E61" s="15">
        <f t="shared" si="0"/>
        <v>650.8199999999999</v>
      </c>
      <c r="F61" s="15">
        <f>F62+F66+F68</f>
        <v>248.05</v>
      </c>
      <c r="G61" s="15">
        <f>G62+G66+G68</f>
        <v>402.77</v>
      </c>
      <c r="H61" s="15"/>
      <c r="I61" s="15"/>
      <c r="J61" s="49"/>
    </row>
    <row r="62" spans="1:10" ht="15" customHeight="1">
      <c r="A62" s="80" t="s">
        <v>243</v>
      </c>
      <c r="B62" s="81" t="s">
        <v>6</v>
      </c>
      <c r="C62" s="81" t="s">
        <v>6</v>
      </c>
      <c r="D62" s="41" t="s">
        <v>244</v>
      </c>
      <c r="E62" s="15">
        <f t="shared" si="0"/>
        <v>366.24</v>
      </c>
      <c r="F62" s="15">
        <f>SUM(F63:F65)</f>
        <v>95.47</v>
      </c>
      <c r="G62" s="15">
        <f>SUM(G63:G65)</f>
        <v>270.77</v>
      </c>
      <c r="H62" s="15"/>
      <c r="I62" s="15"/>
      <c r="J62" s="49"/>
    </row>
    <row r="63" spans="1:10" ht="15" customHeight="1">
      <c r="A63" s="80" t="s">
        <v>245</v>
      </c>
      <c r="B63" s="81" t="s">
        <v>6</v>
      </c>
      <c r="C63" s="81" t="s">
        <v>6</v>
      </c>
      <c r="D63" s="41" t="s">
        <v>246</v>
      </c>
      <c r="E63" s="15">
        <f t="shared" si="0"/>
        <v>77.15</v>
      </c>
      <c r="F63" s="15">
        <v>77.15</v>
      </c>
      <c r="G63" s="15"/>
      <c r="H63" s="15"/>
      <c r="I63" s="15"/>
      <c r="J63" s="49"/>
    </row>
    <row r="64" spans="1:10" ht="15" customHeight="1">
      <c r="A64" s="80" t="s">
        <v>247</v>
      </c>
      <c r="B64" s="81" t="s">
        <v>6</v>
      </c>
      <c r="C64" s="81" t="s">
        <v>6</v>
      </c>
      <c r="D64" s="41" t="s">
        <v>248</v>
      </c>
      <c r="E64" s="15">
        <f t="shared" si="0"/>
        <v>15.44</v>
      </c>
      <c r="F64" s="15">
        <v>15.44</v>
      </c>
      <c r="G64" s="15"/>
      <c r="H64" s="15"/>
      <c r="I64" s="15"/>
      <c r="J64" s="49"/>
    </row>
    <row r="65" spans="1:10" ht="15" customHeight="1">
      <c r="A65" s="80" t="s">
        <v>249</v>
      </c>
      <c r="B65" s="81" t="s">
        <v>6</v>
      </c>
      <c r="C65" s="81" t="s">
        <v>6</v>
      </c>
      <c r="D65" s="41" t="s">
        <v>250</v>
      </c>
      <c r="E65" s="15">
        <f t="shared" si="0"/>
        <v>273.65</v>
      </c>
      <c r="F65" s="15">
        <v>2.88</v>
      </c>
      <c r="G65" s="15">
        <v>270.77</v>
      </c>
      <c r="H65" s="15"/>
      <c r="I65" s="15"/>
      <c r="J65" s="49"/>
    </row>
    <row r="66" spans="1:10" ht="15" customHeight="1">
      <c r="A66" s="80" t="s">
        <v>251</v>
      </c>
      <c r="B66" s="81" t="s">
        <v>6</v>
      </c>
      <c r="C66" s="81" t="s">
        <v>6</v>
      </c>
      <c r="D66" s="41" t="s">
        <v>252</v>
      </c>
      <c r="E66" s="15">
        <f t="shared" si="0"/>
        <v>2.4</v>
      </c>
      <c r="F66" s="15">
        <f>F67</f>
        <v>2.4</v>
      </c>
      <c r="G66" s="15"/>
      <c r="H66" s="15"/>
      <c r="I66" s="15"/>
      <c r="J66" s="49"/>
    </row>
    <row r="67" spans="1:10" ht="15" customHeight="1">
      <c r="A67" s="80" t="s">
        <v>253</v>
      </c>
      <c r="B67" s="81" t="s">
        <v>6</v>
      </c>
      <c r="C67" s="81" t="s">
        <v>6</v>
      </c>
      <c r="D67" s="41" t="s">
        <v>254</v>
      </c>
      <c r="E67" s="15">
        <f t="shared" si="0"/>
        <v>2.4</v>
      </c>
      <c r="F67" s="15">
        <v>2.4</v>
      </c>
      <c r="G67" s="15"/>
      <c r="H67" s="15"/>
      <c r="I67" s="15"/>
      <c r="J67" s="49"/>
    </row>
    <row r="68" spans="1:10" ht="15" customHeight="1">
      <c r="A68" s="80" t="s">
        <v>255</v>
      </c>
      <c r="B68" s="81" t="s">
        <v>6</v>
      </c>
      <c r="C68" s="81" t="s">
        <v>6</v>
      </c>
      <c r="D68" s="41" t="s">
        <v>256</v>
      </c>
      <c r="E68" s="15">
        <f t="shared" si="0"/>
        <v>282.18</v>
      </c>
      <c r="F68" s="15">
        <f>SUM(F69:F71)</f>
        <v>150.18</v>
      </c>
      <c r="G68" s="15">
        <f>SUM(G69:G71)</f>
        <v>132</v>
      </c>
      <c r="H68" s="15"/>
      <c r="I68" s="15"/>
      <c r="J68" s="49"/>
    </row>
    <row r="69" spans="1:10" ht="15" customHeight="1">
      <c r="A69" s="80" t="s">
        <v>257</v>
      </c>
      <c r="B69" s="81" t="s">
        <v>6</v>
      </c>
      <c r="C69" s="81" t="s">
        <v>6</v>
      </c>
      <c r="D69" s="41" t="s">
        <v>258</v>
      </c>
      <c r="E69" s="15">
        <f t="shared" si="0"/>
        <v>75</v>
      </c>
      <c r="F69" s="15"/>
      <c r="G69" s="15">
        <v>75</v>
      </c>
      <c r="H69" s="15"/>
      <c r="I69" s="15"/>
      <c r="J69" s="49"/>
    </row>
    <row r="70" spans="1:10" ht="15" customHeight="1">
      <c r="A70" s="80" t="s">
        <v>259</v>
      </c>
      <c r="B70" s="81" t="s">
        <v>6</v>
      </c>
      <c r="C70" s="81" t="s">
        <v>6</v>
      </c>
      <c r="D70" s="41" t="s">
        <v>260</v>
      </c>
      <c r="E70" s="15">
        <f t="shared" si="0"/>
        <v>205.18</v>
      </c>
      <c r="F70" s="15">
        <v>150.18</v>
      </c>
      <c r="G70" s="15">
        <v>55</v>
      </c>
      <c r="H70" s="15"/>
      <c r="I70" s="15"/>
      <c r="J70" s="49"/>
    </row>
    <row r="71" spans="1:10" ht="15" customHeight="1">
      <c r="A71" s="80" t="s">
        <v>261</v>
      </c>
      <c r="B71" s="81" t="s">
        <v>6</v>
      </c>
      <c r="C71" s="81" t="s">
        <v>6</v>
      </c>
      <c r="D71" s="41" t="s">
        <v>262</v>
      </c>
      <c r="E71" s="15">
        <f t="shared" si="0"/>
        <v>2</v>
      </c>
      <c r="F71" s="15"/>
      <c r="G71" s="15">
        <v>2</v>
      </c>
      <c r="H71" s="15"/>
      <c r="I71" s="15"/>
      <c r="J71" s="49"/>
    </row>
    <row r="72" spans="1:10" ht="15" customHeight="1">
      <c r="A72" s="80" t="s">
        <v>263</v>
      </c>
      <c r="B72" s="81" t="s">
        <v>6</v>
      </c>
      <c r="C72" s="81" t="s">
        <v>6</v>
      </c>
      <c r="D72" s="41" t="s">
        <v>264</v>
      </c>
      <c r="E72" s="15">
        <f t="shared" si="0"/>
        <v>3</v>
      </c>
      <c r="F72" s="15"/>
      <c r="G72" s="15">
        <f>G73</f>
        <v>3</v>
      </c>
      <c r="H72" s="15"/>
      <c r="I72" s="15"/>
      <c r="J72" s="49"/>
    </row>
    <row r="73" spans="1:10" ht="15" customHeight="1">
      <c r="A73" s="80" t="s">
        <v>265</v>
      </c>
      <c r="B73" s="81" t="s">
        <v>6</v>
      </c>
      <c r="C73" s="81" t="s">
        <v>6</v>
      </c>
      <c r="D73" s="41" t="s">
        <v>266</v>
      </c>
      <c r="E73" s="15">
        <f aca="true" t="shared" si="1" ref="E73:E80">SUM(F73:G73)</f>
        <v>3</v>
      </c>
      <c r="F73" s="15"/>
      <c r="G73" s="15">
        <f>G74</f>
        <v>3</v>
      </c>
      <c r="H73" s="15"/>
      <c r="I73" s="15"/>
      <c r="J73" s="49"/>
    </row>
    <row r="74" spans="1:10" ht="15" customHeight="1">
      <c r="A74" s="80" t="s">
        <v>267</v>
      </c>
      <c r="B74" s="81" t="s">
        <v>6</v>
      </c>
      <c r="C74" s="81" t="s">
        <v>6</v>
      </c>
      <c r="D74" s="41" t="s">
        <v>268</v>
      </c>
      <c r="E74" s="15">
        <f t="shared" si="1"/>
        <v>3</v>
      </c>
      <c r="F74" s="15"/>
      <c r="G74" s="15">
        <v>3</v>
      </c>
      <c r="H74" s="15"/>
      <c r="I74" s="15"/>
      <c r="J74" s="49"/>
    </row>
    <row r="75" spans="1:10" ht="15" customHeight="1">
      <c r="A75" s="80" t="s">
        <v>149</v>
      </c>
      <c r="B75" s="81" t="s">
        <v>6</v>
      </c>
      <c r="C75" s="81" t="s">
        <v>6</v>
      </c>
      <c r="D75" s="41" t="s">
        <v>162</v>
      </c>
      <c r="E75" s="15">
        <f t="shared" si="1"/>
        <v>13.27</v>
      </c>
      <c r="F75" s="15">
        <f>F76</f>
        <v>13.27</v>
      </c>
      <c r="G75" s="15"/>
      <c r="H75" s="15"/>
      <c r="I75" s="15"/>
      <c r="J75" s="49"/>
    </row>
    <row r="76" spans="1:10" ht="15" customHeight="1">
      <c r="A76" s="80" t="s">
        <v>150</v>
      </c>
      <c r="B76" s="81" t="s">
        <v>6</v>
      </c>
      <c r="C76" s="81" t="s">
        <v>6</v>
      </c>
      <c r="D76" s="41" t="s">
        <v>163</v>
      </c>
      <c r="E76" s="15">
        <f t="shared" si="1"/>
        <v>13.27</v>
      </c>
      <c r="F76" s="15">
        <f>F77</f>
        <v>13.27</v>
      </c>
      <c r="G76" s="15"/>
      <c r="H76" s="15"/>
      <c r="I76" s="15"/>
      <c r="J76" s="49"/>
    </row>
    <row r="77" spans="1:10" ht="15" customHeight="1">
      <c r="A77" s="80" t="s">
        <v>151</v>
      </c>
      <c r="B77" s="81" t="s">
        <v>6</v>
      </c>
      <c r="C77" s="81" t="s">
        <v>6</v>
      </c>
      <c r="D77" s="41" t="s">
        <v>164</v>
      </c>
      <c r="E77" s="15">
        <f t="shared" si="1"/>
        <v>13.27</v>
      </c>
      <c r="F77" s="15">
        <v>13.27</v>
      </c>
      <c r="G77" s="15"/>
      <c r="H77" s="15"/>
      <c r="I77" s="15"/>
      <c r="J77" s="49"/>
    </row>
    <row r="78" spans="1:10" ht="15" customHeight="1">
      <c r="A78" s="80" t="s">
        <v>269</v>
      </c>
      <c r="B78" s="81" t="s">
        <v>6</v>
      </c>
      <c r="C78" s="81" t="s">
        <v>6</v>
      </c>
      <c r="D78" s="41" t="s">
        <v>270</v>
      </c>
      <c r="E78" s="15">
        <f t="shared" si="1"/>
        <v>200</v>
      </c>
      <c r="F78" s="15"/>
      <c r="G78" s="15">
        <f>G79</f>
        <v>200</v>
      </c>
      <c r="H78" s="15"/>
      <c r="I78" s="15"/>
      <c r="J78" s="49"/>
    </row>
    <row r="79" spans="1:10" ht="15" customHeight="1">
      <c r="A79" s="80" t="s">
        <v>271</v>
      </c>
      <c r="B79" s="81" t="s">
        <v>6</v>
      </c>
      <c r="C79" s="81" t="s">
        <v>6</v>
      </c>
      <c r="D79" s="41" t="s">
        <v>270</v>
      </c>
      <c r="E79" s="15">
        <f t="shared" si="1"/>
        <v>200</v>
      </c>
      <c r="F79" s="15"/>
      <c r="G79" s="15">
        <f>G80</f>
        <v>200</v>
      </c>
      <c r="H79" s="15"/>
      <c r="I79" s="15"/>
      <c r="J79" s="49"/>
    </row>
    <row r="80" spans="1:10" ht="15" customHeight="1" thickBot="1">
      <c r="A80" s="82" t="s">
        <v>272</v>
      </c>
      <c r="B80" s="83" t="s">
        <v>6</v>
      </c>
      <c r="C80" s="83" t="s">
        <v>6</v>
      </c>
      <c r="D80" s="42" t="s">
        <v>273</v>
      </c>
      <c r="E80" s="61">
        <f t="shared" si="1"/>
        <v>200</v>
      </c>
      <c r="F80" s="62"/>
      <c r="G80" s="62">
        <v>200</v>
      </c>
      <c r="H80" s="62"/>
      <c r="I80" s="62"/>
      <c r="J80" s="63"/>
    </row>
  </sheetData>
  <sheetProtection/>
  <mergeCells count="82">
    <mergeCell ref="A27:C27"/>
    <mergeCell ref="A28:C28"/>
    <mergeCell ref="A22:C22"/>
    <mergeCell ref="A23:C23"/>
    <mergeCell ref="A24:C24"/>
    <mergeCell ref="A25:C25"/>
    <mergeCell ref="D5:D7"/>
    <mergeCell ref="A5:C7"/>
    <mergeCell ref="A15:C15"/>
    <mergeCell ref="A16:C16"/>
    <mergeCell ref="A11:C11"/>
    <mergeCell ref="A1:J1"/>
    <mergeCell ref="A4:D4"/>
    <mergeCell ref="A9:C9"/>
    <mergeCell ref="A10:C10"/>
    <mergeCell ref="E4:E7"/>
    <mergeCell ref="F4:F7"/>
    <mergeCell ref="G4:G7"/>
    <mergeCell ref="H4:H7"/>
    <mergeCell ref="I4:I7"/>
    <mergeCell ref="J4:J7"/>
    <mergeCell ref="A12:C12"/>
    <mergeCell ref="A13:C13"/>
    <mergeCell ref="A14:C14"/>
    <mergeCell ref="A29:C29"/>
    <mergeCell ref="A19:C19"/>
    <mergeCell ref="A20:C20"/>
    <mergeCell ref="A21:C21"/>
    <mergeCell ref="A17:C17"/>
    <mergeCell ref="A18:C18"/>
    <mergeCell ref="A26:C26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8:C78"/>
    <mergeCell ref="A79:C79"/>
    <mergeCell ref="A80:C80"/>
    <mergeCell ref="A74:C74"/>
    <mergeCell ref="A75:C75"/>
    <mergeCell ref="A76:C76"/>
    <mergeCell ref="A77:C77"/>
  </mergeCells>
  <printOptions horizontalCentered="1"/>
  <pageMargins left="0.35" right="0.35" top="0.98" bottom="0.98" header="0.51" footer="0.51"/>
  <pageSetup horizontalDpi="600" verticalDpi="600" orientation="landscape" paperSize="9" scale="95"/>
</worksheet>
</file>

<file path=xl/worksheets/sheet4.xml><?xml version="1.0" encoding="utf-8"?>
<worksheet xmlns="http://schemas.openxmlformats.org/spreadsheetml/2006/main" xmlns:r="http://schemas.openxmlformats.org/officeDocument/2006/relationships">
  <dimension ref="A1:L80"/>
  <sheetViews>
    <sheetView workbookViewId="0" topLeftCell="A1">
      <selection activeCell="A1" sqref="A1:K1"/>
    </sheetView>
  </sheetViews>
  <sheetFormatPr defaultColWidth="9.140625" defaultRowHeight="12.75"/>
  <cols>
    <col min="1" max="3" width="3.140625" style="10" customWidth="1"/>
    <col min="4" max="4" width="30.00390625" style="10" customWidth="1"/>
    <col min="5" max="6" width="16.00390625" style="10" customWidth="1"/>
    <col min="7" max="7" width="17.140625" style="10" customWidth="1"/>
    <col min="8" max="11" width="16.00390625" style="10" customWidth="1"/>
    <col min="12" max="12" width="9.7109375" style="10" customWidth="1"/>
    <col min="13" max="16384" width="9.140625" style="10" customWidth="1"/>
  </cols>
  <sheetData>
    <row r="1" spans="1:11" ht="45.75" customHeight="1">
      <c r="A1" s="73" t="s">
        <v>80</v>
      </c>
      <c r="B1" s="73"/>
      <c r="C1" s="73"/>
      <c r="D1" s="73"/>
      <c r="E1" s="73"/>
      <c r="F1" s="73"/>
      <c r="G1" s="73"/>
      <c r="H1" s="73"/>
      <c r="I1" s="73"/>
      <c r="J1" s="73"/>
      <c r="K1" s="73"/>
    </row>
    <row r="2" spans="1:11" ht="14.25">
      <c r="A2" s="11"/>
      <c r="B2" s="11"/>
      <c r="C2" s="11"/>
      <c r="D2" s="11"/>
      <c r="E2" s="11"/>
      <c r="F2" s="11"/>
      <c r="G2" s="11"/>
      <c r="H2" s="11"/>
      <c r="I2" s="11"/>
      <c r="J2" s="11"/>
      <c r="K2" s="20" t="s">
        <v>81</v>
      </c>
    </row>
    <row r="3" spans="1:11" ht="15" thickBot="1">
      <c r="A3" s="24" t="s">
        <v>166</v>
      </c>
      <c r="B3" s="11"/>
      <c r="C3" s="11"/>
      <c r="D3" s="11"/>
      <c r="E3" s="11"/>
      <c r="F3" s="11"/>
      <c r="G3" s="11"/>
      <c r="H3" s="19" t="s">
        <v>55</v>
      </c>
      <c r="I3" s="11"/>
      <c r="J3" s="11"/>
      <c r="K3" s="21" t="s">
        <v>4</v>
      </c>
    </row>
    <row r="4" spans="1:12" ht="15" customHeight="1">
      <c r="A4" s="93" t="s">
        <v>8</v>
      </c>
      <c r="B4" s="84" t="s">
        <v>6</v>
      </c>
      <c r="C4" s="84" t="s">
        <v>6</v>
      </c>
      <c r="D4" s="84" t="s">
        <v>6</v>
      </c>
      <c r="E4" s="94" t="s">
        <v>82</v>
      </c>
      <c r="F4" s="95"/>
      <c r="G4" s="95"/>
      <c r="H4" s="95"/>
      <c r="I4" s="95"/>
      <c r="J4" s="95"/>
      <c r="K4" s="95"/>
      <c r="L4" s="64"/>
    </row>
    <row r="5" spans="1:12" ht="15" customHeight="1">
      <c r="A5" s="89" t="s">
        <v>62</v>
      </c>
      <c r="B5" s="85" t="s">
        <v>6</v>
      </c>
      <c r="C5" s="85" t="s">
        <v>6</v>
      </c>
      <c r="D5" s="85" t="s">
        <v>63</v>
      </c>
      <c r="E5" s="98" t="s">
        <v>68</v>
      </c>
      <c r="F5" s="96" t="s">
        <v>83</v>
      </c>
      <c r="G5" s="96"/>
      <c r="H5" s="96"/>
      <c r="I5" s="96" t="s">
        <v>84</v>
      </c>
      <c r="J5" s="96"/>
      <c r="K5" s="97"/>
      <c r="L5" s="64"/>
    </row>
    <row r="6" spans="1:12" ht="13.5" customHeight="1">
      <c r="A6" s="89" t="s">
        <v>6</v>
      </c>
      <c r="B6" s="85" t="s">
        <v>6</v>
      </c>
      <c r="C6" s="85" t="s">
        <v>6</v>
      </c>
      <c r="D6" s="85" t="s">
        <v>6</v>
      </c>
      <c r="E6" s="99"/>
      <c r="F6" s="96" t="s">
        <v>64</v>
      </c>
      <c r="G6" s="96" t="s">
        <v>75</v>
      </c>
      <c r="H6" s="96" t="s">
        <v>76</v>
      </c>
      <c r="I6" s="85" t="s">
        <v>64</v>
      </c>
      <c r="J6" s="85" t="s">
        <v>75</v>
      </c>
      <c r="K6" s="68" t="s">
        <v>76</v>
      </c>
      <c r="L6" s="64"/>
    </row>
    <row r="7" spans="1:12" ht="30.75" customHeight="1">
      <c r="A7" s="89" t="s">
        <v>6</v>
      </c>
      <c r="B7" s="85" t="s">
        <v>6</v>
      </c>
      <c r="C7" s="85" t="s">
        <v>6</v>
      </c>
      <c r="D7" s="85" t="s">
        <v>6</v>
      </c>
      <c r="E7" s="67"/>
      <c r="F7" s="96" t="s">
        <v>6</v>
      </c>
      <c r="G7" s="96"/>
      <c r="H7" s="96" t="s">
        <v>6</v>
      </c>
      <c r="I7" s="85" t="s">
        <v>6</v>
      </c>
      <c r="J7" s="85" t="s">
        <v>6</v>
      </c>
      <c r="K7" s="68" t="s">
        <v>6</v>
      </c>
      <c r="L7" s="64"/>
    </row>
    <row r="8" spans="1:12" ht="24" customHeight="1">
      <c r="A8" s="13" t="s">
        <v>65</v>
      </c>
      <c r="B8" s="14" t="s">
        <v>66</v>
      </c>
      <c r="C8" s="65" t="s">
        <v>67</v>
      </c>
      <c r="D8" s="14" t="s">
        <v>68</v>
      </c>
      <c r="E8" s="15">
        <f>F8+I8</f>
        <v>2897.68</v>
      </c>
      <c r="F8" s="15">
        <f>SUM(G8:H8)</f>
        <v>1397.6799999999998</v>
      </c>
      <c r="G8" s="15">
        <f>G9+G23+G26+G46+G50+G61+G72+G75+G78</f>
        <v>547.7099999999999</v>
      </c>
      <c r="H8" s="15">
        <f>H9+H23+H26+H46+H50+H61+H72+H75+H78</f>
        <v>849.97</v>
      </c>
      <c r="I8" s="15">
        <f>SUM(J8:K8)</f>
        <v>1500</v>
      </c>
      <c r="J8" s="15">
        <f>J9+J23+J26+J46+J50+J61+J72+J75+J78</f>
        <v>0</v>
      </c>
      <c r="K8" s="66">
        <f>K9+K23+K26+K46+K50+K61+K72+K75+K78</f>
        <v>1500</v>
      </c>
      <c r="L8" s="64"/>
    </row>
    <row r="9" spans="1:12" ht="15" customHeight="1">
      <c r="A9" s="80" t="s">
        <v>69</v>
      </c>
      <c r="B9" s="81" t="s">
        <v>6</v>
      </c>
      <c r="C9" s="81" t="s">
        <v>6</v>
      </c>
      <c r="D9" s="41" t="s">
        <v>70</v>
      </c>
      <c r="E9" s="15">
        <f aca="true" t="shared" si="0" ref="E9:E72">F9+I9</f>
        <v>222.64999999999998</v>
      </c>
      <c r="F9" s="15">
        <f aca="true" t="shared" si="1" ref="F9:F72">SUM(G9:H9)</f>
        <v>222.64999999999998</v>
      </c>
      <c r="G9" s="15">
        <f>G10+G12+G16+G18+G20</f>
        <v>184.64999999999998</v>
      </c>
      <c r="H9" s="15">
        <f>H10+H12+H16+H18+H20</f>
        <v>38</v>
      </c>
      <c r="I9" s="15">
        <f aca="true" t="shared" si="2" ref="I9:I72">SUM(J9:K9)</f>
        <v>0</v>
      </c>
      <c r="J9" s="15"/>
      <c r="K9" s="66"/>
      <c r="L9" s="64"/>
    </row>
    <row r="10" spans="1:12" ht="15" customHeight="1">
      <c r="A10" s="80" t="s">
        <v>167</v>
      </c>
      <c r="B10" s="81" t="s">
        <v>6</v>
      </c>
      <c r="C10" s="81" t="s">
        <v>6</v>
      </c>
      <c r="D10" s="41" t="s">
        <v>168</v>
      </c>
      <c r="E10" s="15">
        <f t="shared" si="0"/>
        <v>6.2</v>
      </c>
      <c r="F10" s="15">
        <f t="shared" si="1"/>
        <v>6.2</v>
      </c>
      <c r="G10" s="15">
        <f>G11</f>
        <v>6.2</v>
      </c>
      <c r="H10" s="15"/>
      <c r="I10" s="15">
        <f t="shared" si="2"/>
        <v>0</v>
      </c>
      <c r="J10" s="15"/>
      <c r="K10" s="66"/>
      <c r="L10" s="64"/>
    </row>
    <row r="11" spans="1:12" ht="15" customHeight="1">
      <c r="A11" s="80" t="s">
        <v>169</v>
      </c>
      <c r="B11" s="81" t="s">
        <v>6</v>
      </c>
      <c r="C11" s="81" t="s">
        <v>6</v>
      </c>
      <c r="D11" s="41" t="s">
        <v>71</v>
      </c>
      <c r="E11" s="15">
        <f t="shared" si="0"/>
        <v>6.2</v>
      </c>
      <c r="F11" s="15">
        <f t="shared" si="1"/>
        <v>6.2</v>
      </c>
      <c r="G11" s="15">
        <v>6.2</v>
      </c>
      <c r="H11" s="15"/>
      <c r="I11" s="15">
        <f t="shared" si="2"/>
        <v>0</v>
      </c>
      <c r="J11" s="15"/>
      <c r="K11" s="66"/>
      <c r="L11" s="64"/>
    </row>
    <row r="12" spans="1:12" ht="15" customHeight="1">
      <c r="A12" s="80" t="s">
        <v>170</v>
      </c>
      <c r="B12" s="81" t="s">
        <v>6</v>
      </c>
      <c r="C12" s="81" t="s">
        <v>6</v>
      </c>
      <c r="D12" s="41" t="s">
        <v>171</v>
      </c>
      <c r="E12" s="15">
        <f t="shared" si="0"/>
        <v>186.91</v>
      </c>
      <c r="F12" s="15">
        <f t="shared" si="1"/>
        <v>186.91</v>
      </c>
      <c r="G12" s="15">
        <f>SUM(G13:G15)</f>
        <v>157.91</v>
      </c>
      <c r="H12" s="15">
        <f>SUM(H13:H15)</f>
        <v>29</v>
      </c>
      <c r="I12" s="15">
        <f t="shared" si="2"/>
        <v>0</v>
      </c>
      <c r="J12" s="15"/>
      <c r="K12" s="66"/>
      <c r="L12" s="64"/>
    </row>
    <row r="13" spans="1:12" ht="15" customHeight="1">
      <c r="A13" s="80" t="s">
        <v>172</v>
      </c>
      <c r="B13" s="81" t="s">
        <v>6</v>
      </c>
      <c r="C13" s="81" t="s">
        <v>6</v>
      </c>
      <c r="D13" s="41" t="s">
        <v>71</v>
      </c>
      <c r="E13" s="15">
        <f t="shared" si="0"/>
        <v>146.91</v>
      </c>
      <c r="F13" s="15">
        <f t="shared" si="1"/>
        <v>146.91</v>
      </c>
      <c r="G13" s="15">
        <v>146.91</v>
      </c>
      <c r="H13" s="15"/>
      <c r="I13" s="15">
        <f t="shared" si="2"/>
        <v>0</v>
      </c>
      <c r="J13" s="15"/>
      <c r="K13" s="66"/>
      <c r="L13" s="64"/>
    </row>
    <row r="14" spans="1:12" ht="15" customHeight="1">
      <c r="A14" s="80" t="s">
        <v>173</v>
      </c>
      <c r="B14" s="81" t="s">
        <v>6</v>
      </c>
      <c r="C14" s="81" t="s">
        <v>6</v>
      </c>
      <c r="D14" s="41" t="s">
        <v>72</v>
      </c>
      <c r="E14" s="15">
        <f t="shared" si="0"/>
        <v>29</v>
      </c>
      <c r="F14" s="15">
        <f t="shared" si="1"/>
        <v>29</v>
      </c>
      <c r="G14" s="15"/>
      <c r="H14" s="15">
        <v>29</v>
      </c>
      <c r="I14" s="15">
        <f t="shared" si="2"/>
        <v>0</v>
      </c>
      <c r="J14" s="15"/>
      <c r="K14" s="66"/>
      <c r="L14" s="64"/>
    </row>
    <row r="15" spans="1:12" ht="15" customHeight="1">
      <c r="A15" s="80" t="s">
        <v>174</v>
      </c>
      <c r="B15" s="81" t="s">
        <v>6</v>
      </c>
      <c r="C15" s="81" t="s">
        <v>6</v>
      </c>
      <c r="D15" s="41" t="s">
        <v>175</v>
      </c>
      <c r="E15" s="15">
        <f t="shared" si="0"/>
        <v>11</v>
      </c>
      <c r="F15" s="15">
        <f t="shared" si="1"/>
        <v>11</v>
      </c>
      <c r="G15" s="15">
        <v>11</v>
      </c>
      <c r="H15" s="15"/>
      <c r="I15" s="15">
        <f t="shared" si="2"/>
        <v>0</v>
      </c>
      <c r="J15" s="15"/>
      <c r="K15" s="66"/>
      <c r="L15" s="64"/>
    </row>
    <row r="16" spans="1:12" ht="15" customHeight="1">
      <c r="A16" s="80" t="s">
        <v>176</v>
      </c>
      <c r="B16" s="81" t="s">
        <v>6</v>
      </c>
      <c r="C16" s="81" t="s">
        <v>6</v>
      </c>
      <c r="D16" s="41" t="s">
        <v>177</v>
      </c>
      <c r="E16" s="15">
        <f t="shared" si="0"/>
        <v>3</v>
      </c>
      <c r="F16" s="15">
        <f t="shared" si="1"/>
        <v>3</v>
      </c>
      <c r="G16" s="15"/>
      <c r="H16" s="15">
        <f>H17</f>
        <v>3</v>
      </c>
      <c r="I16" s="15">
        <f t="shared" si="2"/>
        <v>0</v>
      </c>
      <c r="J16" s="15"/>
      <c r="K16" s="66"/>
      <c r="L16" s="64"/>
    </row>
    <row r="17" spans="1:12" ht="15" customHeight="1">
      <c r="A17" s="80" t="s">
        <v>178</v>
      </c>
      <c r="B17" s="81" t="s">
        <v>6</v>
      </c>
      <c r="C17" s="81" t="s">
        <v>6</v>
      </c>
      <c r="D17" s="41" t="s">
        <v>72</v>
      </c>
      <c r="E17" s="15">
        <f t="shared" si="0"/>
        <v>3</v>
      </c>
      <c r="F17" s="15">
        <f t="shared" si="1"/>
        <v>3</v>
      </c>
      <c r="G17" s="15"/>
      <c r="H17" s="15">
        <v>3</v>
      </c>
      <c r="I17" s="15">
        <f t="shared" si="2"/>
        <v>0</v>
      </c>
      <c r="J17" s="15"/>
      <c r="K17" s="66"/>
      <c r="L17" s="64"/>
    </row>
    <row r="18" spans="1:12" ht="15" customHeight="1">
      <c r="A18" s="80" t="s">
        <v>179</v>
      </c>
      <c r="B18" s="81" t="s">
        <v>6</v>
      </c>
      <c r="C18" s="81" t="s">
        <v>6</v>
      </c>
      <c r="D18" s="41" t="s">
        <v>180</v>
      </c>
      <c r="E18" s="15">
        <f t="shared" si="0"/>
        <v>3</v>
      </c>
      <c r="F18" s="15">
        <f t="shared" si="1"/>
        <v>3</v>
      </c>
      <c r="G18" s="15"/>
      <c r="H18" s="15">
        <f>H19</f>
        <v>3</v>
      </c>
      <c r="I18" s="15">
        <f t="shared" si="2"/>
        <v>0</v>
      </c>
      <c r="J18" s="15"/>
      <c r="K18" s="66"/>
      <c r="L18" s="64"/>
    </row>
    <row r="19" spans="1:12" ht="15" customHeight="1">
      <c r="A19" s="80" t="s">
        <v>181</v>
      </c>
      <c r="B19" s="81" t="s">
        <v>6</v>
      </c>
      <c r="C19" s="81" t="s">
        <v>6</v>
      </c>
      <c r="D19" s="41" t="s">
        <v>72</v>
      </c>
      <c r="E19" s="15">
        <f t="shared" si="0"/>
        <v>3</v>
      </c>
      <c r="F19" s="15">
        <f t="shared" si="1"/>
        <v>3</v>
      </c>
      <c r="G19" s="15"/>
      <c r="H19" s="15">
        <v>3</v>
      </c>
      <c r="I19" s="15">
        <f t="shared" si="2"/>
        <v>0</v>
      </c>
      <c r="J19" s="15"/>
      <c r="K19" s="66"/>
      <c r="L19" s="64"/>
    </row>
    <row r="20" spans="1:12" ht="15" customHeight="1">
      <c r="A20" s="80" t="s">
        <v>138</v>
      </c>
      <c r="B20" s="81" t="s">
        <v>6</v>
      </c>
      <c r="C20" s="81" t="s">
        <v>6</v>
      </c>
      <c r="D20" s="41" t="s">
        <v>152</v>
      </c>
      <c r="E20" s="15">
        <f t="shared" si="0"/>
        <v>23.54</v>
      </c>
      <c r="F20" s="15">
        <f t="shared" si="1"/>
        <v>23.54</v>
      </c>
      <c r="G20" s="15">
        <f>SUM(G21:G22)</f>
        <v>20.54</v>
      </c>
      <c r="H20" s="15">
        <f>SUM(H21:H22)</f>
        <v>3</v>
      </c>
      <c r="I20" s="15">
        <f t="shared" si="2"/>
        <v>0</v>
      </c>
      <c r="J20" s="15"/>
      <c r="K20" s="66"/>
      <c r="L20" s="64"/>
    </row>
    <row r="21" spans="1:12" ht="15" customHeight="1">
      <c r="A21" s="80" t="s">
        <v>182</v>
      </c>
      <c r="B21" s="81" t="s">
        <v>6</v>
      </c>
      <c r="C21" s="81" t="s">
        <v>6</v>
      </c>
      <c r="D21" s="41" t="s">
        <v>71</v>
      </c>
      <c r="E21" s="15">
        <f t="shared" si="0"/>
        <v>20.54</v>
      </c>
      <c r="F21" s="15">
        <f t="shared" si="1"/>
        <v>20.54</v>
      </c>
      <c r="G21" s="15">
        <v>20.54</v>
      </c>
      <c r="H21" s="15"/>
      <c r="I21" s="15">
        <f t="shared" si="2"/>
        <v>0</v>
      </c>
      <c r="J21" s="15"/>
      <c r="K21" s="66"/>
      <c r="L21" s="64"/>
    </row>
    <row r="22" spans="1:12" ht="15" customHeight="1">
      <c r="A22" s="80" t="s">
        <v>139</v>
      </c>
      <c r="B22" s="81" t="s">
        <v>6</v>
      </c>
      <c r="C22" s="81" t="s">
        <v>6</v>
      </c>
      <c r="D22" s="41" t="s">
        <v>72</v>
      </c>
      <c r="E22" s="15">
        <f t="shared" si="0"/>
        <v>3</v>
      </c>
      <c r="F22" s="15">
        <f t="shared" si="1"/>
        <v>3</v>
      </c>
      <c r="G22" s="15"/>
      <c r="H22" s="15">
        <v>3</v>
      </c>
      <c r="I22" s="15">
        <f t="shared" si="2"/>
        <v>0</v>
      </c>
      <c r="J22" s="15"/>
      <c r="K22" s="66"/>
      <c r="L22" s="64"/>
    </row>
    <row r="23" spans="1:12" ht="15" customHeight="1">
      <c r="A23" s="80" t="s">
        <v>140</v>
      </c>
      <c r="B23" s="81" t="s">
        <v>6</v>
      </c>
      <c r="C23" s="81" t="s">
        <v>6</v>
      </c>
      <c r="D23" s="41" t="s">
        <v>153</v>
      </c>
      <c r="E23" s="15">
        <f t="shared" si="0"/>
        <v>1.66</v>
      </c>
      <c r="F23" s="15">
        <f t="shared" si="1"/>
        <v>1.66</v>
      </c>
      <c r="G23" s="15">
        <f>G24</f>
        <v>1.66</v>
      </c>
      <c r="H23" s="15"/>
      <c r="I23" s="15">
        <f t="shared" si="2"/>
        <v>0</v>
      </c>
      <c r="J23" s="15"/>
      <c r="K23" s="66"/>
      <c r="L23" s="64"/>
    </row>
    <row r="24" spans="1:12" ht="15" customHeight="1">
      <c r="A24" s="80" t="s">
        <v>141</v>
      </c>
      <c r="B24" s="81" t="s">
        <v>6</v>
      </c>
      <c r="C24" s="81" t="s">
        <v>6</v>
      </c>
      <c r="D24" s="41" t="s">
        <v>154</v>
      </c>
      <c r="E24" s="15">
        <f t="shared" si="0"/>
        <v>1.66</v>
      </c>
      <c r="F24" s="15">
        <f t="shared" si="1"/>
        <v>1.66</v>
      </c>
      <c r="G24" s="15">
        <f>G25</f>
        <v>1.66</v>
      </c>
      <c r="H24" s="15"/>
      <c r="I24" s="15">
        <f t="shared" si="2"/>
        <v>0</v>
      </c>
      <c r="J24" s="15"/>
      <c r="K24" s="66"/>
      <c r="L24" s="64"/>
    </row>
    <row r="25" spans="1:12" ht="15" customHeight="1">
      <c r="A25" s="80" t="s">
        <v>142</v>
      </c>
      <c r="B25" s="81" t="s">
        <v>6</v>
      </c>
      <c r="C25" s="81" t="s">
        <v>6</v>
      </c>
      <c r="D25" s="41" t="s">
        <v>155</v>
      </c>
      <c r="E25" s="15">
        <f t="shared" si="0"/>
        <v>1.66</v>
      </c>
      <c r="F25" s="15">
        <f t="shared" si="1"/>
        <v>1.66</v>
      </c>
      <c r="G25" s="15">
        <v>1.66</v>
      </c>
      <c r="H25" s="15"/>
      <c r="I25" s="15">
        <f t="shared" si="2"/>
        <v>0</v>
      </c>
      <c r="J25" s="15"/>
      <c r="K25" s="66"/>
      <c r="L25" s="64"/>
    </row>
    <row r="26" spans="1:12" ht="15" customHeight="1">
      <c r="A26" s="80" t="s">
        <v>143</v>
      </c>
      <c r="B26" s="81" t="s">
        <v>6</v>
      </c>
      <c r="C26" s="81" t="s">
        <v>6</v>
      </c>
      <c r="D26" s="41" t="s">
        <v>156</v>
      </c>
      <c r="E26" s="15">
        <f t="shared" si="0"/>
        <v>208.07</v>
      </c>
      <c r="F26" s="15">
        <f t="shared" si="1"/>
        <v>208.07</v>
      </c>
      <c r="G26" s="15">
        <f>G27+G30+G36+G38+G40+G42+G44</f>
        <v>76.87</v>
      </c>
      <c r="H26" s="15">
        <f>H27+H30+H36+H38+H40+H42+H44</f>
        <v>131.2</v>
      </c>
      <c r="I26" s="15">
        <f t="shared" si="2"/>
        <v>0</v>
      </c>
      <c r="J26" s="15"/>
      <c r="K26" s="66"/>
      <c r="L26" s="64"/>
    </row>
    <row r="27" spans="1:12" ht="15" customHeight="1">
      <c r="A27" s="80" t="s">
        <v>144</v>
      </c>
      <c r="B27" s="81" t="s">
        <v>6</v>
      </c>
      <c r="C27" s="81" t="s">
        <v>6</v>
      </c>
      <c r="D27" s="41" t="s">
        <v>157</v>
      </c>
      <c r="E27" s="15">
        <f t="shared" si="0"/>
        <v>69.72</v>
      </c>
      <c r="F27" s="15">
        <f t="shared" si="1"/>
        <v>69.72</v>
      </c>
      <c r="G27" s="15">
        <f>SUM(G28:G29)</f>
        <v>65.08</v>
      </c>
      <c r="H27" s="15">
        <f>SUM(H28:H29)</f>
        <v>4.64</v>
      </c>
      <c r="I27" s="15">
        <f t="shared" si="2"/>
        <v>0</v>
      </c>
      <c r="J27" s="15"/>
      <c r="K27" s="66"/>
      <c r="L27" s="64"/>
    </row>
    <row r="28" spans="1:12" ht="15" customHeight="1">
      <c r="A28" s="80" t="s">
        <v>145</v>
      </c>
      <c r="B28" s="81" t="s">
        <v>6</v>
      </c>
      <c r="C28" s="81" t="s">
        <v>6</v>
      </c>
      <c r="D28" s="41" t="s">
        <v>158</v>
      </c>
      <c r="E28" s="15">
        <f t="shared" si="0"/>
        <v>65.91</v>
      </c>
      <c r="F28" s="15">
        <f t="shared" si="1"/>
        <v>65.91</v>
      </c>
      <c r="G28" s="15">
        <v>64.11</v>
      </c>
      <c r="H28" s="15">
        <v>1.8</v>
      </c>
      <c r="I28" s="15">
        <f t="shared" si="2"/>
        <v>0</v>
      </c>
      <c r="J28" s="15"/>
      <c r="K28" s="66"/>
      <c r="L28" s="64"/>
    </row>
    <row r="29" spans="1:12" ht="15" customHeight="1">
      <c r="A29" s="80" t="s">
        <v>183</v>
      </c>
      <c r="B29" s="81" t="s">
        <v>6</v>
      </c>
      <c r="C29" s="81" t="s">
        <v>6</v>
      </c>
      <c r="D29" s="41" t="s">
        <v>184</v>
      </c>
      <c r="E29" s="15">
        <f t="shared" si="0"/>
        <v>3.8099999999999996</v>
      </c>
      <c r="F29" s="15">
        <f t="shared" si="1"/>
        <v>3.8099999999999996</v>
      </c>
      <c r="G29" s="15">
        <v>0.97</v>
      </c>
      <c r="H29" s="15">
        <v>2.84</v>
      </c>
      <c r="I29" s="15">
        <f t="shared" si="2"/>
        <v>0</v>
      </c>
      <c r="J29" s="15"/>
      <c r="K29" s="66"/>
      <c r="L29" s="64"/>
    </row>
    <row r="30" spans="1:12" ht="15" customHeight="1">
      <c r="A30" s="80" t="s">
        <v>185</v>
      </c>
      <c r="B30" s="81" t="s">
        <v>6</v>
      </c>
      <c r="C30" s="81" t="s">
        <v>6</v>
      </c>
      <c r="D30" s="41" t="s">
        <v>186</v>
      </c>
      <c r="E30" s="15">
        <f t="shared" si="0"/>
        <v>75.03999999999999</v>
      </c>
      <c r="F30" s="15">
        <f t="shared" si="1"/>
        <v>75.03999999999999</v>
      </c>
      <c r="G30" s="15"/>
      <c r="H30" s="15">
        <f>SUM(H31:H35)</f>
        <v>75.03999999999999</v>
      </c>
      <c r="I30" s="15">
        <f t="shared" si="2"/>
        <v>0</v>
      </c>
      <c r="J30" s="15"/>
      <c r="K30" s="66"/>
      <c r="L30" s="64"/>
    </row>
    <row r="31" spans="1:12" ht="15" customHeight="1">
      <c r="A31" s="80" t="s">
        <v>187</v>
      </c>
      <c r="B31" s="81" t="s">
        <v>6</v>
      </c>
      <c r="C31" s="81" t="s">
        <v>6</v>
      </c>
      <c r="D31" s="41" t="s">
        <v>188</v>
      </c>
      <c r="E31" s="15">
        <f t="shared" si="0"/>
        <v>5.84</v>
      </c>
      <c r="F31" s="15">
        <f t="shared" si="1"/>
        <v>5.84</v>
      </c>
      <c r="G31" s="15"/>
      <c r="H31" s="15">
        <v>5.84</v>
      </c>
      <c r="I31" s="15">
        <f t="shared" si="2"/>
        <v>0</v>
      </c>
      <c r="J31" s="15"/>
      <c r="K31" s="66"/>
      <c r="L31" s="64"/>
    </row>
    <row r="32" spans="1:12" ht="15" customHeight="1">
      <c r="A32" s="80" t="s">
        <v>189</v>
      </c>
      <c r="B32" s="81" t="s">
        <v>6</v>
      </c>
      <c r="C32" s="81" t="s">
        <v>6</v>
      </c>
      <c r="D32" s="41" t="s">
        <v>190</v>
      </c>
      <c r="E32" s="15">
        <f t="shared" si="0"/>
        <v>0.52</v>
      </c>
      <c r="F32" s="15">
        <f t="shared" si="1"/>
        <v>0.52</v>
      </c>
      <c r="G32" s="15"/>
      <c r="H32" s="15">
        <v>0.52</v>
      </c>
      <c r="I32" s="15">
        <f t="shared" si="2"/>
        <v>0</v>
      </c>
      <c r="J32" s="15"/>
      <c r="K32" s="66"/>
      <c r="L32" s="64"/>
    </row>
    <row r="33" spans="1:12" ht="15" customHeight="1">
      <c r="A33" s="80" t="s">
        <v>191</v>
      </c>
      <c r="B33" s="81" t="s">
        <v>6</v>
      </c>
      <c r="C33" s="81" t="s">
        <v>6</v>
      </c>
      <c r="D33" s="41" t="s">
        <v>192</v>
      </c>
      <c r="E33" s="15">
        <f t="shared" si="0"/>
        <v>33.2</v>
      </c>
      <c r="F33" s="15">
        <f t="shared" si="1"/>
        <v>33.2</v>
      </c>
      <c r="G33" s="15"/>
      <c r="H33" s="15">
        <v>33.2</v>
      </c>
      <c r="I33" s="15">
        <f t="shared" si="2"/>
        <v>0</v>
      </c>
      <c r="J33" s="15"/>
      <c r="K33" s="66"/>
      <c r="L33" s="64"/>
    </row>
    <row r="34" spans="1:12" ht="15" customHeight="1">
      <c r="A34" s="80" t="s">
        <v>193</v>
      </c>
      <c r="B34" s="81" t="s">
        <v>6</v>
      </c>
      <c r="C34" s="81" t="s">
        <v>6</v>
      </c>
      <c r="D34" s="41" t="s">
        <v>194</v>
      </c>
      <c r="E34" s="15">
        <f t="shared" si="0"/>
        <v>20.02</v>
      </c>
      <c r="F34" s="15">
        <f t="shared" si="1"/>
        <v>20.02</v>
      </c>
      <c r="G34" s="15"/>
      <c r="H34" s="15">
        <v>20.02</v>
      </c>
      <c r="I34" s="15">
        <f t="shared" si="2"/>
        <v>0</v>
      </c>
      <c r="J34" s="15"/>
      <c r="K34" s="66"/>
      <c r="L34" s="64"/>
    </row>
    <row r="35" spans="1:12" ht="15" customHeight="1">
      <c r="A35" s="80" t="s">
        <v>195</v>
      </c>
      <c r="B35" s="81" t="s">
        <v>6</v>
      </c>
      <c r="C35" s="81" t="s">
        <v>6</v>
      </c>
      <c r="D35" s="41" t="s">
        <v>196</v>
      </c>
      <c r="E35" s="15">
        <f t="shared" si="0"/>
        <v>15.46</v>
      </c>
      <c r="F35" s="15">
        <f t="shared" si="1"/>
        <v>15.46</v>
      </c>
      <c r="G35" s="15"/>
      <c r="H35" s="15">
        <v>15.46</v>
      </c>
      <c r="I35" s="15">
        <f t="shared" si="2"/>
        <v>0</v>
      </c>
      <c r="J35" s="15"/>
      <c r="K35" s="66"/>
      <c r="L35" s="64"/>
    </row>
    <row r="36" spans="1:12" ht="15" customHeight="1">
      <c r="A36" s="80" t="s">
        <v>197</v>
      </c>
      <c r="B36" s="81" t="s">
        <v>6</v>
      </c>
      <c r="C36" s="81" t="s">
        <v>6</v>
      </c>
      <c r="D36" s="41" t="s">
        <v>198</v>
      </c>
      <c r="E36" s="15">
        <f t="shared" si="0"/>
        <v>0.81</v>
      </c>
      <c r="F36" s="15">
        <f t="shared" si="1"/>
        <v>0.81</v>
      </c>
      <c r="G36" s="15"/>
      <c r="H36" s="15">
        <f>H37</f>
        <v>0.81</v>
      </c>
      <c r="I36" s="15">
        <f t="shared" si="2"/>
        <v>0</v>
      </c>
      <c r="J36" s="15"/>
      <c r="K36" s="66"/>
      <c r="L36" s="64"/>
    </row>
    <row r="37" spans="1:12" ht="15" customHeight="1">
      <c r="A37" s="80" t="s">
        <v>199</v>
      </c>
      <c r="B37" s="81" t="s">
        <v>6</v>
      </c>
      <c r="C37" s="81" t="s">
        <v>6</v>
      </c>
      <c r="D37" s="41" t="s">
        <v>200</v>
      </c>
      <c r="E37" s="15">
        <f t="shared" si="0"/>
        <v>0.81</v>
      </c>
      <c r="F37" s="15">
        <f t="shared" si="1"/>
        <v>0.81</v>
      </c>
      <c r="G37" s="15"/>
      <c r="H37" s="15">
        <v>0.81</v>
      </c>
      <c r="I37" s="15">
        <f t="shared" si="2"/>
        <v>0</v>
      </c>
      <c r="J37" s="15"/>
      <c r="K37" s="66"/>
      <c r="L37" s="64"/>
    </row>
    <row r="38" spans="1:12" ht="15" customHeight="1">
      <c r="A38" s="80" t="s">
        <v>201</v>
      </c>
      <c r="B38" s="81" t="s">
        <v>6</v>
      </c>
      <c r="C38" s="81" t="s">
        <v>6</v>
      </c>
      <c r="D38" s="41" t="s">
        <v>202</v>
      </c>
      <c r="E38" s="15">
        <f t="shared" si="0"/>
        <v>11.5</v>
      </c>
      <c r="F38" s="15">
        <f t="shared" si="1"/>
        <v>11.5</v>
      </c>
      <c r="G38" s="15"/>
      <c r="H38" s="15">
        <f>H39</f>
        <v>11.5</v>
      </c>
      <c r="I38" s="15">
        <f t="shared" si="2"/>
        <v>0</v>
      </c>
      <c r="J38" s="15"/>
      <c r="K38" s="66"/>
      <c r="L38" s="64"/>
    </row>
    <row r="39" spans="1:12" ht="15" customHeight="1">
      <c r="A39" s="80" t="s">
        <v>203</v>
      </c>
      <c r="B39" s="81" t="s">
        <v>6</v>
      </c>
      <c r="C39" s="81" t="s">
        <v>6</v>
      </c>
      <c r="D39" s="41" t="s">
        <v>204</v>
      </c>
      <c r="E39" s="15">
        <f t="shared" si="0"/>
        <v>11.5</v>
      </c>
      <c r="F39" s="15">
        <f t="shared" si="1"/>
        <v>11.5</v>
      </c>
      <c r="G39" s="15"/>
      <c r="H39" s="15">
        <v>11.5</v>
      </c>
      <c r="I39" s="15">
        <f t="shared" si="2"/>
        <v>0</v>
      </c>
      <c r="J39" s="15"/>
      <c r="K39" s="66"/>
      <c r="L39" s="64"/>
    </row>
    <row r="40" spans="1:12" ht="15" customHeight="1">
      <c r="A40" s="80" t="s">
        <v>205</v>
      </c>
      <c r="B40" s="81" t="s">
        <v>6</v>
      </c>
      <c r="C40" s="81" t="s">
        <v>6</v>
      </c>
      <c r="D40" s="41" t="s">
        <v>206</v>
      </c>
      <c r="E40" s="15">
        <f t="shared" si="0"/>
        <v>37.93</v>
      </c>
      <c r="F40" s="15">
        <f t="shared" si="1"/>
        <v>37.93</v>
      </c>
      <c r="G40" s="15"/>
      <c r="H40" s="15">
        <f>H41</f>
        <v>37.93</v>
      </c>
      <c r="I40" s="15">
        <f t="shared" si="2"/>
        <v>0</v>
      </c>
      <c r="J40" s="15"/>
      <c r="K40" s="66"/>
      <c r="L40" s="64"/>
    </row>
    <row r="41" spans="1:12" ht="15" customHeight="1">
      <c r="A41" s="80" t="s">
        <v>207</v>
      </c>
      <c r="B41" s="81" t="s">
        <v>6</v>
      </c>
      <c r="C41" s="81" t="s">
        <v>6</v>
      </c>
      <c r="D41" s="41" t="s">
        <v>208</v>
      </c>
      <c r="E41" s="15">
        <f t="shared" si="0"/>
        <v>37.93</v>
      </c>
      <c r="F41" s="15">
        <f t="shared" si="1"/>
        <v>37.93</v>
      </c>
      <c r="G41" s="15"/>
      <c r="H41" s="15">
        <v>37.93</v>
      </c>
      <c r="I41" s="15">
        <f t="shared" si="2"/>
        <v>0</v>
      </c>
      <c r="J41" s="15"/>
      <c r="K41" s="66"/>
      <c r="L41" s="64"/>
    </row>
    <row r="42" spans="1:12" ht="15" customHeight="1">
      <c r="A42" s="80" t="s">
        <v>209</v>
      </c>
      <c r="B42" s="81" t="s">
        <v>6</v>
      </c>
      <c r="C42" s="81" t="s">
        <v>6</v>
      </c>
      <c r="D42" s="41" t="s">
        <v>210</v>
      </c>
      <c r="E42" s="15">
        <f t="shared" si="0"/>
        <v>1.08</v>
      </c>
      <c r="F42" s="15">
        <f t="shared" si="1"/>
        <v>1.08</v>
      </c>
      <c r="G42" s="15"/>
      <c r="H42" s="15">
        <f>H43</f>
        <v>1.08</v>
      </c>
      <c r="I42" s="15">
        <f t="shared" si="2"/>
        <v>0</v>
      </c>
      <c r="J42" s="15"/>
      <c r="K42" s="66"/>
      <c r="L42" s="64"/>
    </row>
    <row r="43" spans="1:12" ht="15" customHeight="1">
      <c r="A43" s="80" t="s">
        <v>211</v>
      </c>
      <c r="B43" s="81" t="s">
        <v>6</v>
      </c>
      <c r="C43" s="81" t="s">
        <v>6</v>
      </c>
      <c r="D43" s="41" t="s">
        <v>212</v>
      </c>
      <c r="E43" s="15">
        <f t="shared" si="0"/>
        <v>1.08</v>
      </c>
      <c r="F43" s="15">
        <f t="shared" si="1"/>
        <v>1.08</v>
      </c>
      <c r="G43" s="15"/>
      <c r="H43" s="15">
        <v>1.08</v>
      </c>
      <c r="I43" s="15">
        <f t="shared" si="2"/>
        <v>0</v>
      </c>
      <c r="J43" s="15"/>
      <c r="K43" s="66"/>
      <c r="L43" s="64"/>
    </row>
    <row r="44" spans="1:12" ht="15" customHeight="1">
      <c r="A44" s="80" t="s">
        <v>213</v>
      </c>
      <c r="B44" s="81" t="s">
        <v>6</v>
      </c>
      <c r="C44" s="81" t="s">
        <v>6</v>
      </c>
      <c r="D44" s="41" t="s">
        <v>214</v>
      </c>
      <c r="E44" s="15">
        <f t="shared" si="0"/>
        <v>11.989999999999998</v>
      </c>
      <c r="F44" s="15">
        <f t="shared" si="1"/>
        <v>11.989999999999998</v>
      </c>
      <c r="G44" s="15">
        <f>G45</f>
        <v>11.79</v>
      </c>
      <c r="H44" s="15">
        <f>H45</f>
        <v>0.2</v>
      </c>
      <c r="I44" s="15">
        <f t="shared" si="2"/>
        <v>0</v>
      </c>
      <c r="J44" s="15"/>
      <c r="K44" s="66"/>
      <c r="L44" s="64"/>
    </row>
    <row r="45" spans="1:12" ht="15" customHeight="1">
      <c r="A45" s="80" t="s">
        <v>215</v>
      </c>
      <c r="B45" s="81" t="s">
        <v>6</v>
      </c>
      <c r="C45" s="81" t="s">
        <v>6</v>
      </c>
      <c r="D45" s="41" t="s">
        <v>216</v>
      </c>
      <c r="E45" s="15">
        <f t="shared" si="0"/>
        <v>11.989999999999998</v>
      </c>
      <c r="F45" s="15">
        <f t="shared" si="1"/>
        <v>11.989999999999998</v>
      </c>
      <c r="G45" s="15">
        <v>11.79</v>
      </c>
      <c r="H45" s="15">
        <v>0.2</v>
      </c>
      <c r="I45" s="15">
        <f t="shared" si="2"/>
        <v>0</v>
      </c>
      <c r="J45" s="15"/>
      <c r="K45" s="66"/>
      <c r="L45" s="64"/>
    </row>
    <row r="46" spans="1:12" ht="15" customHeight="1">
      <c r="A46" s="80" t="s">
        <v>146</v>
      </c>
      <c r="B46" s="81" t="s">
        <v>6</v>
      </c>
      <c r="C46" s="81" t="s">
        <v>6</v>
      </c>
      <c r="D46" s="41" t="s">
        <v>159</v>
      </c>
      <c r="E46" s="15">
        <f t="shared" si="0"/>
        <v>9.75</v>
      </c>
      <c r="F46" s="15">
        <f t="shared" si="1"/>
        <v>9.75</v>
      </c>
      <c r="G46" s="15">
        <f>G47</f>
        <v>9.75</v>
      </c>
      <c r="H46" s="15"/>
      <c r="I46" s="15">
        <f t="shared" si="2"/>
        <v>0</v>
      </c>
      <c r="J46" s="15"/>
      <c r="K46" s="66"/>
      <c r="L46" s="64"/>
    </row>
    <row r="47" spans="1:12" ht="15" customHeight="1">
      <c r="A47" s="80" t="s">
        <v>147</v>
      </c>
      <c r="B47" s="81" t="s">
        <v>6</v>
      </c>
      <c r="C47" s="81" t="s">
        <v>6</v>
      </c>
      <c r="D47" s="41" t="s">
        <v>160</v>
      </c>
      <c r="E47" s="15">
        <f t="shared" si="0"/>
        <v>9.75</v>
      </c>
      <c r="F47" s="15">
        <f t="shared" si="1"/>
        <v>9.75</v>
      </c>
      <c r="G47" s="15">
        <f>SUM(G48:G49)</f>
        <v>9.75</v>
      </c>
      <c r="H47" s="15"/>
      <c r="I47" s="15">
        <f t="shared" si="2"/>
        <v>0</v>
      </c>
      <c r="J47" s="15"/>
      <c r="K47" s="66"/>
      <c r="L47" s="64"/>
    </row>
    <row r="48" spans="1:12" ht="15" customHeight="1">
      <c r="A48" s="80" t="s">
        <v>148</v>
      </c>
      <c r="B48" s="81" t="s">
        <v>6</v>
      </c>
      <c r="C48" s="81" t="s">
        <v>6</v>
      </c>
      <c r="D48" s="41" t="s">
        <v>161</v>
      </c>
      <c r="E48" s="15">
        <f t="shared" si="0"/>
        <v>9.54</v>
      </c>
      <c r="F48" s="15">
        <f t="shared" si="1"/>
        <v>9.54</v>
      </c>
      <c r="G48" s="15">
        <v>9.54</v>
      </c>
      <c r="H48" s="15"/>
      <c r="I48" s="15">
        <f t="shared" si="2"/>
        <v>0</v>
      </c>
      <c r="J48" s="15"/>
      <c r="K48" s="66"/>
      <c r="L48" s="64"/>
    </row>
    <row r="49" spans="1:12" ht="15" customHeight="1">
      <c r="A49" s="80" t="s">
        <v>217</v>
      </c>
      <c r="B49" s="81" t="s">
        <v>6</v>
      </c>
      <c r="C49" s="81" t="s">
        <v>6</v>
      </c>
      <c r="D49" s="41" t="s">
        <v>218</v>
      </c>
      <c r="E49" s="15">
        <f t="shared" si="0"/>
        <v>0.21</v>
      </c>
      <c r="F49" s="15">
        <f t="shared" si="1"/>
        <v>0.21</v>
      </c>
      <c r="G49" s="15">
        <v>0.21</v>
      </c>
      <c r="H49" s="15"/>
      <c r="I49" s="15">
        <f t="shared" si="2"/>
        <v>0</v>
      </c>
      <c r="J49" s="15"/>
      <c r="K49" s="66"/>
      <c r="L49" s="64"/>
    </row>
    <row r="50" spans="1:12" ht="15" customHeight="1">
      <c r="A50" s="80" t="s">
        <v>219</v>
      </c>
      <c r="B50" s="81" t="s">
        <v>6</v>
      </c>
      <c r="C50" s="81" t="s">
        <v>6</v>
      </c>
      <c r="D50" s="41" t="s">
        <v>220</v>
      </c>
      <c r="E50" s="15">
        <f t="shared" si="0"/>
        <v>1588.46</v>
      </c>
      <c r="F50" s="15">
        <f t="shared" si="1"/>
        <v>88.46000000000001</v>
      </c>
      <c r="G50" s="15">
        <f>G51+G53+G55+G57+G59</f>
        <v>13.46</v>
      </c>
      <c r="H50" s="15">
        <f>H51+H53+H55+H57+H59</f>
        <v>75</v>
      </c>
      <c r="I50" s="15">
        <f t="shared" si="2"/>
        <v>1500</v>
      </c>
      <c r="J50" s="15">
        <f>J51+J53+J55+J57+J59</f>
        <v>0</v>
      </c>
      <c r="K50" s="66">
        <f>K51+K53+K55+K57+K59</f>
        <v>1500</v>
      </c>
      <c r="L50" s="64"/>
    </row>
    <row r="51" spans="1:12" ht="15" customHeight="1">
      <c r="A51" s="80" t="s">
        <v>221</v>
      </c>
      <c r="B51" s="81" t="s">
        <v>6</v>
      </c>
      <c r="C51" s="81" t="s">
        <v>6</v>
      </c>
      <c r="D51" s="41" t="s">
        <v>222</v>
      </c>
      <c r="E51" s="15">
        <f t="shared" si="0"/>
        <v>13.46</v>
      </c>
      <c r="F51" s="15">
        <f t="shared" si="1"/>
        <v>13.46</v>
      </c>
      <c r="G51" s="15">
        <f>G52</f>
        <v>13.46</v>
      </c>
      <c r="H51" s="15"/>
      <c r="I51" s="15">
        <f t="shared" si="2"/>
        <v>0</v>
      </c>
      <c r="J51" s="15"/>
      <c r="K51" s="66"/>
      <c r="L51" s="64"/>
    </row>
    <row r="52" spans="1:12" ht="15" customHeight="1">
      <c r="A52" s="80" t="s">
        <v>223</v>
      </c>
      <c r="B52" s="81" t="s">
        <v>6</v>
      </c>
      <c r="C52" s="81" t="s">
        <v>6</v>
      </c>
      <c r="D52" s="41" t="s">
        <v>224</v>
      </c>
      <c r="E52" s="15">
        <f t="shared" si="0"/>
        <v>13.46</v>
      </c>
      <c r="F52" s="15">
        <f t="shared" si="1"/>
        <v>13.46</v>
      </c>
      <c r="G52" s="15">
        <v>13.46</v>
      </c>
      <c r="H52" s="15"/>
      <c r="I52" s="15">
        <f t="shared" si="2"/>
        <v>0</v>
      </c>
      <c r="J52" s="15"/>
      <c r="K52" s="66"/>
      <c r="L52" s="64"/>
    </row>
    <row r="53" spans="1:12" ht="15" customHeight="1">
      <c r="A53" s="80" t="s">
        <v>225</v>
      </c>
      <c r="B53" s="81" t="s">
        <v>6</v>
      </c>
      <c r="C53" s="81" t="s">
        <v>6</v>
      </c>
      <c r="D53" s="41" t="s">
        <v>226</v>
      </c>
      <c r="E53" s="15">
        <f t="shared" si="0"/>
        <v>10</v>
      </c>
      <c r="F53" s="15">
        <f t="shared" si="1"/>
        <v>10</v>
      </c>
      <c r="G53" s="15"/>
      <c r="H53" s="15">
        <f>H54</f>
        <v>10</v>
      </c>
      <c r="I53" s="15">
        <f t="shared" si="2"/>
        <v>0</v>
      </c>
      <c r="J53" s="15"/>
      <c r="K53" s="66"/>
      <c r="L53" s="64"/>
    </row>
    <row r="54" spans="1:12" ht="15" customHeight="1">
      <c r="A54" s="80" t="s">
        <v>227</v>
      </c>
      <c r="B54" s="81" t="s">
        <v>6</v>
      </c>
      <c r="C54" s="81" t="s">
        <v>6</v>
      </c>
      <c r="D54" s="41" t="s">
        <v>228</v>
      </c>
      <c r="E54" s="15">
        <f t="shared" si="0"/>
        <v>10</v>
      </c>
      <c r="F54" s="15">
        <f t="shared" si="1"/>
        <v>10</v>
      </c>
      <c r="G54" s="15"/>
      <c r="H54" s="15">
        <v>10</v>
      </c>
      <c r="I54" s="15">
        <f t="shared" si="2"/>
        <v>0</v>
      </c>
      <c r="J54" s="15"/>
      <c r="K54" s="66"/>
      <c r="L54" s="64"/>
    </row>
    <row r="55" spans="1:12" ht="15" customHeight="1">
      <c r="A55" s="80" t="s">
        <v>229</v>
      </c>
      <c r="B55" s="81" t="s">
        <v>6</v>
      </c>
      <c r="C55" s="81" t="s">
        <v>6</v>
      </c>
      <c r="D55" s="41" t="s">
        <v>230</v>
      </c>
      <c r="E55" s="15">
        <f t="shared" si="0"/>
        <v>20</v>
      </c>
      <c r="F55" s="15">
        <f t="shared" si="1"/>
        <v>20</v>
      </c>
      <c r="G55" s="15"/>
      <c r="H55" s="15">
        <f>H56</f>
        <v>20</v>
      </c>
      <c r="I55" s="15">
        <f t="shared" si="2"/>
        <v>0</v>
      </c>
      <c r="J55" s="15"/>
      <c r="K55" s="66"/>
      <c r="L55" s="64"/>
    </row>
    <row r="56" spans="1:12" ht="15" customHeight="1">
      <c r="A56" s="80" t="s">
        <v>231</v>
      </c>
      <c r="B56" s="81" t="s">
        <v>6</v>
      </c>
      <c r="C56" s="81" t="s">
        <v>6</v>
      </c>
      <c r="D56" s="41" t="s">
        <v>232</v>
      </c>
      <c r="E56" s="15">
        <f t="shared" si="0"/>
        <v>20</v>
      </c>
      <c r="F56" s="15">
        <f t="shared" si="1"/>
        <v>20</v>
      </c>
      <c r="G56" s="15"/>
      <c r="H56" s="15">
        <v>20</v>
      </c>
      <c r="I56" s="15">
        <f t="shared" si="2"/>
        <v>0</v>
      </c>
      <c r="J56" s="15"/>
      <c r="K56" s="66"/>
      <c r="L56" s="64"/>
    </row>
    <row r="57" spans="1:12" ht="15" customHeight="1">
      <c r="A57" s="90" t="s">
        <v>233</v>
      </c>
      <c r="B57" s="91" t="s">
        <v>6</v>
      </c>
      <c r="C57" s="92" t="s">
        <v>6</v>
      </c>
      <c r="D57" s="41" t="s">
        <v>234</v>
      </c>
      <c r="E57" s="15">
        <f t="shared" si="0"/>
        <v>1500</v>
      </c>
      <c r="F57" s="15">
        <f t="shared" si="1"/>
        <v>0</v>
      </c>
      <c r="G57" s="15"/>
      <c r="H57" s="15"/>
      <c r="I57" s="15">
        <f t="shared" si="2"/>
        <v>1500</v>
      </c>
      <c r="J57" s="15"/>
      <c r="K57" s="66">
        <f>K58</f>
        <v>1500</v>
      </c>
      <c r="L57" s="64"/>
    </row>
    <row r="58" spans="1:12" ht="15" customHeight="1">
      <c r="A58" s="90" t="s">
        <v>235</v>
      </c>
      <c r="B58" s="91" t="s">
        <v>6</v>
      </c>
      <c r="C58" s="92" t="s">
        <v>6</v>
      </c>
      <c r="D58" s="41" t="s">
        <v>236</v>
      </c>
      <c r="E58" s="15">
        <f t="shared" si="0"/>
        <v>1500</v>
      </c>
      <c r="F58" s="15">
        <f t="shared" si="1"/>
        <v>0</v>
      </c>
      <c r="G58" s="15"/>
      <c r="H58" s="15"/>
      <c r="I58" s="15">
        <f t="shared" si="2"/>
        <v>1500</v>
      </c>
      <c r="J58" s="15"/>
      <c r="K58" s="66">
        <v>1500</v>
      </c>
      <c r="L58" s="64"/>
    </row>
    <row r="59" spans="1:12" ht="15" customHeight="1">
      <c r="A59" s="80" t="s">
        <v>237</v>
      </c>
      <c r="B59" s="81" t="s">
        <v>6</v>
      </c>
      <c r="C59" s="81" t="s">
        <v>6</v>
      </c>
      <c r="D59" s="41" t="s">
        <v>238</v>
      </c>
      <c r="E59" s="15">
        <f t="shared" si="0"/>
        <v>45</v>
      </c>
      <c r="F59" s="15">
        <f t="shared" si="1"/>
        <v>45</v>
      </c>
      <c r="G59" s="15"/>
      <c r="H59" s="15">
        <f>H60</f>
        <v>45</v>
      </c>
      <c r="I59" s="15">
        <f t="shared" si="2"/>
        <v>0</v>
      </c>
      <c r="J59" s="15"/>
      <c r="K59" s="66"/>
      <c r="L59" s="64"/>
    </row>
    <row r="60" spans="1:12" ht="15" customHeight="1">
      <c r="A60" s="80" t="s">
        <v>239</v>
      </c>
      <c r="B60" s="81" t="s">
        <v>6</v>
      </c>
      <c r="C60" s="81" t="s">
        <v>6</v>
      </c>
      <c r="D60" s="41" t="s">
        <v>240</v>
      </c>
      <c r="E60" s="15">
        <f t="shared" si="0"/>
        <v>45</v>
      </c>
      <c r="F60" s="15">
        <f t="shared" si="1"/>
        <v>45</v>
      </c>
      <c r="G60" s="15"/>
      <c r="H60" s="15">
        <v>45</v>
      </c>
      <c r="I60" s="15">
        <f t="shared" si="2"/>
        <v>0</v>
      </c>
      <c r="J60" s="15"/>
      <c r="K60" s="66"/>
      <c r="L60" s="64"/>
    </row>
    <row r="61" spans="1:12" ht="15" customHeight="1">
      <c r="A61" s="80" t="s">
        <v>241</v>
      </c>
      <c r="B61" s="81" t="s">
        <v>6</v>
      </c>
      <c r="C61" s="81" t="s">
        <v>6</v>
      </c>
      <c r="D61" s="41" t="s">
        <v>242</v>
      </c>
      <c r="E61" s="15">
        <f t="shared" si="0"/>
        <v>650.8199999999999</v>
      </c>
      <c r="F61" s="15">
        <f t="shared" si="1"/>
        <v>650.8199999999999</v>
      </c>
      <c r="G61" s="15">
        <f>G62+G66+G68</f>
        <v>248.05</v>
      </c>
      <c r="H61" s="15">
        <f>H62+H66+H68</f>
        <v>402.77</v>
      </c>
      <c r="I61" s="15">
        <f t="shared" si="2"/>
        <v>0</v>
      </c>
      <c r="J61" s="15"/>
      <c r="K61" s="66"/>
      <c r="L61" s="64"/>
    </row>
    <row r="62" spans="1:12" ht="15" customHeight="1">
      <c r="A62" s="80" t="s">
        <v>243</v>
      </c>
      <c r="B62" s="81" t="s">
        <v>6</v>
      </c>
      <c r="C62" s="81" t="s">
        <v>6</v>
      </c>
      <c r="D62" s="41" t="s">
        <v>244</v>
      </c>
      <c r="E62" s="15">
        <f t="shared" si="0"/>
        <v>366.24</v>
      </c>
      <c r="F62" s="15">
        <f t="shared" si="1"/>
        <v>366.24</v>
      </c>
      <c r="G62" s="15">
        <f>SUM(G63:G65)</f>
        <v>95.47</v>
      </c>
      <c r="H62" s="15">
        <f>SUM(H63:H65)</f>
        <v>270.77</v>
      </c>
      <c r="I62" s="15">
        <f t="shared" si="2"/>
        <v>0</v>
      </c>
      <c r="J62" s="15"/>
      <c r="K62" s="66"/>
      <c r="L62" s="64"/>
    </row>
    <row r="63" spans="1:12" ht="15" customHeight="1">
      <c r="A63" s="80" t="s">
        <v>245</v>
      </c>
      <c r="B63" s="81" t="s">
        <v>6</v>
      </c>
      <c r="C63" s="81" t="s">
        <v>6</v>
      </c>
      <c r="D63" s="41" t="s">
        <v>246</v>
      </c>
      <c r="E63" s="15">
        <f t="shared" si="0"/>
        <v>77.15</v>
      </c>
      <c r="F63" s="15">
        <f t="shared" si="1"/>
        <v>77.15</v>
      </c>
      <c r="G63" s="15">
        <v>77.15</v>
      </c>
      <c r="H63" s="15"/>
      <c r="I63" s="15">
        <f t="shared" si="2"/>
        <v>0</v>
      </c>
      <c r="J63" s="15"/>
      <c r="K63" s="66"/>
      <c r="L63" s="64"/>
    </row>
    <row r="64" spans="1:12" ht="15" customHeight="1">
      <c r="A64" s="80" t="s">
        <v>247</v>
      </c>
      <c r="B64" s="81" t="s">
        <v>6</v>
      </c>
      <c r="C64" s="81" t="s">
        <v>6</v>
      </c>
      <c r="D64" s="41" t="s">
        <v>248</v>
      </c>
      <c r="E64" s="15">
        <f t="shared" si="0"/>
        <v>15.44</v>
      </c>
      <c r="F64" s="15">
        <f t="shared" si="1"/>
        <v>15.44</v>
      </c>
      <c r="G64" s="15">
        <v>15.44</v>
      </c>
      <c r="H64" s="15"/>
      <c r="I64" s="15">
        <f t="shared" si="2"/>
        <v>0</v>
      </c>
      <c r="J64" s="15"/>
      <c r="K64" s="66"/>
      <c r="L64" s="64"/>
    </row>
    <row r="65" spans="1:12" ht="15" customHeight="1">
      <c r="A65" s="80" t="s">
        <v>249</v>
      </c>
      <c r="B65" s="81" t="s">
        <v>6</v>
      </c>
      <c r="C65" s="81" t="s">
        <v>6</v>
      </c>
      <c r="D65" s="41" t="s">
        <v>250</v>
      </c>
      <c r="E65" s="15">
        <f t="shared" si="0"/>
        <v>273.65</v>
      </c>
      <c r="F65" s="15">
        <f t="shared" si="1"/>
        <v>273.65</v>
      </c>
      <c r="G65" s="15">
        <v>2.88</v>
      </c>
      <c r="H65" s="15">
        <v>270.77</v>
      </c>
      <c r="I65" s="15">
        <f t="shared" si="2"/>
        <v>0</v>
      </c>
      <c r="J65" s="15"/>
      <c r="K65" s="66"/>
      <c r="L65" s="64"/>
    </row>
    <row r="66" spans="1:12" ht="15" customHeight="1">
      <c r="A66" s="80" t="s">
        <v>251</v>
      </c>
      <c r="B66" s="81" t="s">
        <v>6</v>
      </c>
      <c r="C66" s="81" t="s">
        <v>6</v>
      </c>
      <c r="D66" s="41" t="s">
        <v>252</v>
      </c>
      <c r="E66" s="15">
        <f t="shared" si="0"/>
        <v>2.4</v>
      </c>
      <c r="F66" s="15">
        <f t="shared" si="1"/>
        <v>2.4</v>
      </c>
      <c r="G66" s="15">
        <f>G67</f>
        <v>2.4</v>
      </c>
      <c r="H66" s="15"/>
      <c r="I66" s="15">
        <f t="shared" si="2"/>
        <v>0</v>
      </c>
      <c r="J66" s="15"/>
      <c r="K66" s="66"/>
      <c r="L66" s="64"/>
    </row>
    <row r="67" spans="1:12" ht="15" customHeight="1">
      <c r="A67" s="80" t="s">
        <v>253</v>
      </c>
      <c r="B67" s="81" t="s">
        <v>6</v>
      </c>
      <c r="C67" s="81" t="s">
        <v>6</v>
      </c>
      <c r="D67" s="41" t="s">
        <v>254</v>
      </c>
      <c r="E67" s="15">
        <f t="shared" si="0"/>
        <v>2.4</v>
      </c>
      <c r="F67" s="15">
        <f t="shared" si="1"/>
        <v>2.4</v>
      </c>
      <c r="G67" s="15">
        <v>2.4</v>
      </c>
      <c r="H67" s="15"/>
      <c r="I67" s="15">
        <f t="shared" si="2"/>
        <v>0</v>
      </c>
      <c r="J67" s="15"/>
      <c r="K67" s="66"/>
      <c r="L67" s="64"/>
    </row>
    <row r="68" spans="1:12" ht="15" customHeight="1">
      <c r="A68" s="80" t="s">
        <v>255</v>
      </c>
      <c r="B68" s="81" t="s">
        <v>6</v>
      </c>
      <c r="C68" s="81" t="s">
        <v>6</v>
      </c>
      <c r="D68" s="41" t="s">
        <v>256</v>
      </c>
      <c r="E68" s="15">
        <f t="shared" si="0"/>
        <v>282.18</v>
      </c>
      <c r="F68" s="15">
        <f t="shared" si="1"/>
        <v>282.18</v>
      </c>
      <c r="G68" s="15">
        <f>SUM(G69:G71)</f>
        <v>150.18</v>
      </c>
      <c r="H68" s="15">
        <f>SUM(H69:H71)</f>
        <v>132</v>
      </c>
      <c r="I68" s="15">
        <f t="shared" si="2"/>
        <v>0</v>
      </c>
      <c r="J68" s="15"/>
      <c r="K68" s="66"/>
      <c r="L68" s="64"/>
    </row>
    <row r="69" spans="1:12" ht="15" customHeight="1">
      <c r="A69" s="80" t="s">
        <v>257</v>
      </c>
      <c r="B69" s="81" t="s">
        <v>6</v>
      </c>
      <c r="C69" s="81" t="s">
        <v>6</v>
      </c>
      <c r="D69" s="41" t="s">
        <v>258</v>
      </c>
      <c r="E69" s="15">
        <f t="shared" si="0"/>
        <v>75</v>
      </c>
      <c r="F69" s="15">
        <f t="shared" si="1"/>
        <v>75</v>
      </c>
      <c r="G69" s="15"/>
      <c r="H69" s="15">
        <v>75</v>
      </c>
      <c r="I69" s="15">
        <f t="shared" si="2"/>
        <v>0</v>
      </c>
      <c r="J69" s="15"/>
      <c r="K69" s="66"/>
      <c r="L69" s="64"/>
    </row>
    <row r="70" spans="1:12" ht="15" customHeight="1">
      <c r="A70" s="80" t="s">
        <v>259</v>
      </c>
      <c r="B70" s="81" t="s">
        <v>6</v>
      </c>
      <c r="C70" s="81" t="s">
        <v>6</v>
      </c>
      <c r="D70" s="41" t="s">
        <v>260</v>
      </c>
      <c r="E70" s="15">
        <f t="shared" si="0"/>
        <v>205.18</v>
      </c>
      <c r="F70" s="15">
        <f t="shared" si="1"/>
        <v>205.18</v>
      </c>
      <c r="G70" s="15">
        <v>150.18</v>
      </c>
      <c r="H70" s="15">
        <v>55</v>
      </c>
      <c r="I70" s="15">
        <f t="shared" si="2"/>
        <v>0</v>
      </c>
      <c r="J70" s="15"/>
      <c r="K70" s="66"/>
      <c r="L70" s="64"/>
    </row>
    <row r="71" spans="1:12" ht="15" customHeight="1">
      <c r="A71" s="80" t="s">
        <v>261</v>
      </c>
      <c r="B71" s="81" t="s">
        <v>6</v>
      </c>
      <c r="C71" s="81" t="s">
        <v>6</v>
      </c>
      <c r="D71" s="41" t="s">
        <v>262</v>
      </c>
      <c r="E71" s="15">
        <f t="shared" si="0"/>
        <v>2</v>
      </c>
      <c r="F71" s="15">
        <f t="shared" si="1"/>
        <v>2</v>
      </c>
      <c r="G71" s="15"/>
      <c r="H71" s="15">
        <v>2</v>
      </c>
      <c r="I71" s="15">
        <f t="shared" si="2"/>
        <v>0</v>
      </c>
      <c r="J71" s="15"/>
      <c r="K71" s="66"/>
      <c r="L71" s="64"/>
    </row>
    <row r="72" spans="1:12" ht="15" customHeight="1">
      <c r="A72" s="80" t="s">
        <v>263</v>
      </c>
      <c r="B72" s="81" t="s">
        <v>6</v>
      </c>
      <c r="C72" s="81" t="s">
        <v>6</v>
      </c>
      <c r="D72" s="41" t="s">
        <v>264</v>
      </c>
      <c r="E72" s="15">
        <f t="shared" si="0"/>
        <v>3</v>
      </c>
      <c r="F72" s="15">
        <f t="shared" si="1"/>
        <v>3</v>
      </c>
      <c r="G72" s="15"/>
      <c r="H72" s="15">
        <f>H73</f>
        <v>3</v>
      </c>
      <c r="I72" s="15">
        <f t="shared" si="2"/>
        <v>0</v>
      </c>
      <c r="J72" s="15"/>
      <c r="K72" s="66"/>
      <c r="L72" s="64"/>
    </row>
    <row r="73" spans="1:12" ht="15" customHeight="1">
      <c r="A73" s="80" t="s">
        <v>265</v>
      </c>
      <c r="B73" s="81" t="s">
        <v>6</v>
      </c>
      <c r="C73" s="81" t="s">
        <v>6</v>
      </c>
      <c r="D73" s="41" t="s">
        <v>266</v>
      </c>
      <c r="E73" s="15">
        <f aca="true" t="shared" si="3" ref="E73:E79">F73+I73</f>
        <v>3</v>
      </c>
      <c r="F73" s="15">
        <f aca="true" t="shared" si="4" ref="F73:F79">SUM(G73:H73)</f>
        <v>3</v>
      </c>
      <c r="G73" s="15"/>
      <c r="H73" s="15">
        <f>H74</f>
        <v>3</v>
      </c>
      <c r="I73" s="15">
        <f aca="true" t="shared" si="5" ref="I73:I79">SUM(J73:K73)</f>
        <v>0</v>
      </c>
      <c r="J73" s="15"/>
      <c r="K73" s="66"/>
      <c r="L73" s="64"/>
    </row>
    <row r="74" spans="1:12" ht="15" customHeight="1">
      <c r="A74" s="80" t="s">
        <v>267</v>
      </c>
      <c r="B74" s="81" t="s">
        <v>6</v>
      </c>
      <c r="C74" s="81" t="s">
        <v>6</v>
      </c>
      <c r="D74" s="41" t="s">
        <v>268</v>
      </c>
      <c r="E74" s="15">
        <f t="shared" si="3"/>
        <v>3</v>
      </c>
      <c r="F74" s="15">
        <f t="shared" si="4"/>
        <v>3</v>
      </c>
      <c r="G74" s="15"/>
      <c r="H74" s="15">
        <v>3</v>
      </c>
      <c r="I74" s="15">
        <f t="shared" si="5"/>
        <v>0</v>
      </c>
      <c r="J74" s="15"/>
      <c r="K74" s="66"/>
      <c r="L74" s="64"/>
    </row>
    <row r="75" spans="1:12" ht="15" customHeight="1">
      <c r="A75" s="80" t="s">
        <v>149</v>
      </c>
      <c r="B75" s="81" t="s">
        <v>6</v>
      </c>
      <c r="C75" s="81" t="s">
        <v>6</v>
      </c>
      <c r="D75" s="41" t="s">
        <v>162</v>
      </c>
      <c r="E75" s="15">
        <f t="shared" si="3"/>
        <v>13.27</v>
      </c>
      <c r="F75" s="15">
        <f t="shared" si="4"/>
        <v>13.27</v>
      </c>
      <c r="G75" s="15">
        <f>G76</f>
        <v>13.27</v>
      </c>
      <c r="H75" s="15"/>
      <c r="I75" s="15">
        <f t="shared" si="5"/>
        <v>0</v>
      </c>
      <c r="J75" s="15"/>
      <c r="K75" s="66"/>
      <c r="L75" s="64"/>
    </row>
    <row r="76" spans="1:12" ht="15" customHeight="1">
      <c r="A76" s="80" t="s">
        <v>150</v>
      </c>
      <c r="B76" s="81" t="s">
        <v>6</v>
      </c>
      <c r="C76" s="81" t="s">
        <v>6</v>
      </c>
      <c r="D76" s="41" t="s">
        <v>163</v>
      </c>
      <c r="E76" s="15">
        <f t="shared" si="3"/>
        <v>13.27</v>
      </c>
      <c r="F76" s="15">
        <f t="shared" si="4"/>
        <v>13.27</v>
      </c>
      <c r="G76" s="15">
        <f>G77</f>
        <v>13.27</v>
      </c>
      <c r="H76" s="15"/>
      <c r="I76" s="15">
        <f t="shared" si="5"/>
        <v>0</v>
      </c>
      <c r="J76" s="15"/>
      <c r="K76" s="66"/>
      <c r="L76" s="64"/>
    </row>
    <row r="77" spans="1:12" ht="15" customHeight="1">
      <c r="A77" s="80" t="s">
        <v>151</v>
      </c>
      <c r="B77" s="81" t="s">
        <v>6</v>
      </c>
      <c r="C77" s="81" t="s">
        <v>6</v>
      </c>
      <c r="D77" s="41" t="s">
        <v>164</v>
      </c>
      <c r="E77" s="15">
        <f t="shared" si="3"/>
        <v>13.27</v>
      </c>
      <c r="F77" s="15">
        <f t="shared" si="4"/>
        <v>13.27</v>
      </c>
      <c r="G77" s="15">
        <v>13.27</v>
      </c>
      <c r="H77" s="15"/>
      <c r="I77" s="15">
        <f t="shared" si="5"/>
        <v>0</v>
      </c>
      <c r="J77" s="15"/>
      <c r="K77" s="66"/>
      <c r="L77" s="64"/>
    </row>
    <row r="78" spans="1:12" ht="15" customHeight="1">
      <c r="A78" s="80" t="s">
        <v>269</v>
      </c>
      <c r="B78" s="81" t="s">
        <v>6</v>
      </c>
      <c r="C78" s="81" t="s">
        <v>6</v>
      </c>
      <c r="D78" s="41" t="s">
        <v>270</v>
      </c>
      <c r="E78" s="15">
        <f t="shared" si="3"/>
        <v>200</v>
      </c>
      <c r="F78" s="15">
        <f t="shared" si="4"/>
        <v>200</v>
      </c>
      <c r="G78" s="15"/>
      <c r="H78" s="15">
        <f>H79</f>
        <v>200</v>
      </c>
      <c r="I78" s="15">
        <f t="shared" si="5"/>
        <v>0</v>
      </c>
      <c r="J78" s="15"/>
      <c r="K78" s="66"/>
      <c r="L78" s="64"/>
    </row>
    <row r="79" spans="1:12" ht="15" customHeight="1">
      <c r="A79" s="80" t="s">
        <v>271</v>
      </c>
      <c r="B79" s="81" t="s">
        <v>6</v>
      </c>
      <c r="C79" s="81" t="s">
        <v>6</v>
      </c>
      <c r="D79" s="41" t="s">
        <v>270</v>
      </c>
      <c r="E79" s="15">
        <f t="shared" si="3"/>
        <v>200</v>
      </c>
      <c r="F79" s="15">
        <f t="shared" si="4"/>
        <v>200</v>
      </c>
      <c r="G79" s="15"/>
      <c r="H79" s="15">
        <f>H80</f>
        <v>200</v>
      </c>
      <c r="I79" s="15">
        <f t="shared" si="5"/>
        <v>0</v>
      </c>
      <c r="J79" s="15"/>
      <c r="K79" s="66"/>
      <c r="L79" s="64"/>
    </row>
    <row r="80" spans="1:12" ht="15" customHeight="1" thickBot="1">
      <c r="A80" s="82" t="s">
        <v>272</v>
      </c>
      <c r="B80" s="83" t="s">
        <v>6</v>
      </c>
      <c r="C80" s="83" t="s">
        <v>6</v>
      </c>
      <c r="D80" s="42" t="s">
        <v>273</v>
      </c>
      <c r="E80" s="61">
        <f>F80+I80</f>
        <v>200</v>
      </c>
      <c r="F80" s="62">
        <f>SUM(G80:H80)</f>
        <v>200</v>
      </c>
      <c r="G80" s="62"/>
      <c r="H80" s="62">
        <v>200</v>
      </c>
      <c r="I80" s="62">
        <f>SUM(J80:K80)</f>
        <v>0</v>
      </c>
      <c r="J80" s="62"/>
      <c r="K80" s="69"/>
      <c r="L80" s="64"/>
    </row>
  </sheetData>
  <sheetProtection/>
  <mergeCells count="86">
    <mergeCell ref="A25:C25"/>
    <mergeCell ref="A26:C26"/>
    <mergeCell ref="A27:C27"/>
    <mergeCell ref="A28:C28"/>
    <mergeCell ref="A21:C21"/>
    <mergeCell ref="A22:C22"/>
    <mergeCell ref="A23:C23"/>
    <mergeCell ref="A24:C24"/>
    <mergeCell ref="I6:I7"/>
    <mergeCell ref="J6:J7"/>
    <mergeCell ref="K6:K7"/>
    <mergeCell ref="A5:C7"/>
    <mergeCell ref="A17:C17"/>
    <mergeCell ref="A18:C18"/>
    <mergeCell ref="A19:C19"/>
    <mergeCell ref="A20:C20"/>
    <mergeCell ref="A13:C13"/>
    <mergeCell ref="A14:C14"/>
    <mergeCell ref="A15:C15"/>
    <mergeCell ref="A16:C16"/>
    <mergeCell ref="A9:C9"/>
    <mergeCell ref="A10:C10"/>
    <mergeCell ref="A11:C11"/>
    <mergeCell ref="A12:C12"/>
    <mergeCell ref="A1:K1"/>
    <mergeCell ref="A4:D4"/>
    <mergeCell ref="E4:K4"/>
    <mergeCell ref="F5:H5"/>
    <mergeCell ref="I5:K5"/>
    <mergeCell ref="D5:D7"/>
    <mergeCell ref="E5:E7"/>
    <mergeCell ref="F6:F7"/>
    <mergeCell ref="G6:G7"/>
    <mergeCell ref="H6:H7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</mergeCells>
  <printOptions horizontalCentered="1"/>
  <pageMargins left="0.16" right="0.16" top="0.98" bottom="0.98" header="0.51" footer="0.51"/>
  <pageSetup horizontalDpi="600" verticalDpi="600" orientation="landscape" paperSize="9" scale="90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3"/>
  <sheetViews>
    <sheetView workbookViewId="0" topLeftCell="A1">
      <selection activeCell="A1" sqref="A1:M2"/>
    </sheetView>
  </sheetViews>
  <sheetFormatPr defaultColWidth="9.140625" defaultRowHeight="12.75"/>
  <cols>
    <col min="1" max="3" width="3.140625" style="10" customWidth="1"/>
    <col min="4" max="4" width="37.421875" style="10" customWidth="1"/>
    <col min="5" max="13" width="14.00390625" style="10" customWidth="1"/>
    <col min="14" max="14" width="9.7109375" style="10" customWidth="1"/>
    <col min="15" max="16384" width="9.140625" style="10" customWidth="1"/>
  </cols>
  <sheetData>
    <row r="1" spans="1:13" ht="12.75">
      <c r="A1" s="73" t="s">
        <v>85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</row>
    <row r="2" spans="1:13" ht="34.5" customHeight="1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</row>
    <row r="3" spans="1:13" ht="15" thickBot="1">
      <c r="A3" s="24" t="s">
        <v>165</v>
      </c>
      <c r="B3" s="11"/>
      <c r="C3" s="11"/>
      <c r="D3" s="11"/>
      <c r="E3" s="11"/>
      <c r="F3" s="11"/>
      <c r="G3" s="11" t="s">
        <v>3</v>
      </c>
      <c r="H3" s="11"/>
      <c r="I3" s="11"/>
      <c r="J3" s="11"/>
      <c r="K3" s="11"/>
      <c r="L3" s="11"/>
      <c r="M3" s="20" t="s">
        <v>86</v>
      </c>
    </row>
    <row r="4" spans="1:13" ht="15" customHeight="1">
      <c r="A4" s="93" t="s">
        <v>8</v>
      </c>
      <c r="B4" s="84" t="s">
        <v>6</v>
      </c>
      <c r="C4" s="84" t="s">
        <v>6</v>
      </c>
      <c r="D4" s="84" t="s">
        <v>6</v>
      </c>
      <c r="E4" s="84" t="s">
        <v>68</v>
      </c>
      <c r="F4" s="78" t="s">
        <v>6</v>
      </c>
      <c r="G4" s="78" t="s">
        <v>6</v>
      </c>
      <c r="H4" s="78" t="s">
        <v>6</v>
      </c>
      <c r="I4" s="78" t="s">
        <v>6</v>
      </c>
      <c r="J4" s="78" t="s">
        <v>6</v>
      </c>
      <c r="K4" s="78" t="s">
        <v>6</v>
      </c>
      <c r="L4" s="78" t="s">
        <v>6</v>
      </c>
      <c r="M4" s="78" t="s">
        <v>6</v>
      </c>
    </row>
    <row r="5" spans="1:13" ht="15" customHeight="1">
      <c r="A5" s="89" t="s">
        <v>62</v>
      </c>
      <c r="B5" s="85" t="s">
        <v>6</v>
      </c>
      <c r="C5" s="85" t="s">
        <v>6</v>
      </c>
      <c r="D5" s="85" t="s">
        <v>63</v>
      </c>
      <c r="E5" s="85" t="s">
        <v>6</v>
      </c>
      <c r="F5" s="85" t="s">
        <v>87</v>
      </c>
      <c r="G5" s="85" t="s">
        <v>88</v>
      </c>
      <c r="H5" s="85" t="s">
        <v>89</v>
      </c>
      <c r="I5" s="85" t="s">
        <v>90</v>
      </c>
      <c r="J5" s="85" t="s">
        <v>91</v>
      </c>
      <c r="K5" s="85" t="s">
        <v>92</v>
      </c>
      <c r="L5" s="85" t="s">
        <v>93</v>
      </c>
      <c r="M5" s="85" t="s">
        <v>94</v>
      </c>
    </row>
    <row r="6" spans="1:13" ht="15" customHeight="1">
      <c r="A6" s="89" t="s">
        <v>6</v>
      </c>
      <c r="B6" s="85" t="s">
        <v>6</v>
      </c>
      <c r="C6" s="85" t="s">
        <v>6</v>
      </c>
      <c r="D6" s="85" t="s">
        <v>6</v>
      </c>
      <c r="E6" s="85" t="s">
        <v>6</v>
      </c>
      <c r="F6" s="85" t="s">
        <v>6</v>
      </c>
      <c r="G6" s="85" t="s">
        <v>6</v>
      </c>
      <c r="H6" s="85" t="s">
        <v>6</v>
      </c>
      <c r="I6" s="85" t="s">
        <v>6</v>
      </c>
      <c r="J6" s="85" t="s">
        <v>6</v>
      </c>
      <c r="K6" s="85" t="s">
        <v>6</v>
      </c>
      <c r="L6" s="85" t="s">
        <v>6</v>
      </c>
      <c r="M6" s="85" t="s">
        <v>6</v>
      </c>
    </row>
    <row r="7" spans="1:13" ht="15" customHeight="1">
      <c r="A7" s="89" t="s">
        <v>6</v>
      </c>
      <c r="B7" s="85" t="s">
        <v>6</v>
      </c>
      <c r="C7" s="85" t="s">
        <v>6</v>
      </c>
      <c r="D7" s="85" t="s">
        <v>6</v>
      </c>
      <c r="E7" s="85" t="s">
        <v>6</v>
      </c>
      <c r="F7" s="85" t="s">
        <v>6</v>
      </c>
      <c r="G7" s="85" t="s">
        <v>6</v>
      </c>
      <c r="H7" s="85" t="s">
        <v>6</v>
      </c>
      <c r="I7" s="85" t="s">
        <v>6</v>
      </c>
      <c r="J7" s="85" t="s">
        <v>6</v>
      </c>
      <c r="K7" s="85" t="s">
        <v>6</v>
      </c>
      <c r="L7" s="85" t="s">
        <v>6</v>
      </c>
      <c r="M7" s="85" t="s">
        <v>6</v>
      </c>
    </row>
    <row r="8" spans="1:13" ht="33" customHeight="1">
      <c r="A8" s="13" t="s">
        <v>65</v>
      </c>
      <c r="B8" s="14" t="s">
        <v>66</v>
      </c>
      <c r="C8" s="14" t="s">
        <v>67</v>
      </c>
      <c r="D8" s="14" t="s">
        <v>68</v>
      </c>
      <c r="E8" s="15">
        <f>SUM(F8:M8)</f>
        <v>184.69</v>
      </c>
      <c r="F8" s="15">
        <f>F9+F17+F21</f>
        <v>83.91999999999999</v>
      </c>
      <c r="G8" s="15">
        <f aca="true" t="shared" si="0" ref="G8:M8">G9+G17+G21</f>
        <v>56.58</v>
      </c>
      <c r="H8" s="15">
        <f t="shared" si="0"/>
        <v>1.95</v>
      </c>
      <c r="I8" s="15">
        <f t="shared" si="0"/>
        <v>20.28</v>
      </c>
      <c r="J8" s="15">
        <f t="shared" si="0"/>
        <v>0</v>
      </c>
      <c r="K8" s="15">
        <f t="shared" si="0"/>
        <v>0</v>
      </c>
      <c r="L8" s="15">
        <f t="shared" si="0"/>
        <v>21.96</v>
      </c>
      <c r="M8" s="15">
        <f t="shared" si="0"/>
        <v>0</v>
      </c>
    </row>
    <row r="9" spans="1:13" ht="15" customHeight="1">
      <c r="A9" s="80" t="s">
        <v>69</v>
      </c>
      <c r="B9" s="81" t="s">
        <v>6</v>
      </c>
      <c r="C9" s="81" t="s">
        <v>6</v>
      </c>
      <c r="D9" s="41" t="s">
        <v>70</v>
      </c>
      <c r="E9" s="15">
        <f aca="true" t="shared" si="1" ref="E9:E23">SUM(F9:M9)</f>
        <v>122.85000000000001</v>
      </c>
      <c r="F9" s="15">
        <f>F10+F12+F15</f>
        <v>64.52</v>
      </c>
      <c r="G9" s="15">
        <f>G10+G12+G15</f>
        <v>55.51</v>
      </c>
      <c r="H9" s="15">
        <f>H10+H12+H15</f>
        <v>1.95</v>
      </c>
      <c r="I9" s="15">
        <f>I10+I12+I15</f>
        <v>0.87</v>
      </c>
      <c r="J9" s="15"/>
      <c r="K9" s="15"/>
      <c r="L9" s="15"/>
      <c r="M9" s="15"/>
    </row>
    <row r="10" spans="1:13" ht="15" customHeight="1">
      <c r="A10" s="80" t="s">
        <v>167</v>
      </c>
      <c r="B10" s="81" t="s">
        <v>6</v>
      </c>
      <c r="C10" s="81" t="s">
        <v>6</v>
      </c>
      <c r="D10" s="41" t="s">
        <v>168</v>
      </c>
      <c r="E10" s="15">
        <f t="shared" si="1"/>
        <v>4.829999999999999</v>
      </c>
      <c r="F10" s="15">
        <f>F11</f>
        <v>1.69</v>
      </c>
      <c r="G10" s="15">
        <f>G11</f>
        <v>2.94</v>
      </c>
      <c r="H10" s="15">
        <f>H11</f>
        <v>0.14</v>
      </c>
      <c r="I10" s="15">
        <f>I11</f>
        <v>0.06</v>
      </c>
      <c r="J10" s="15"/>
      <c r="K10" s="15"/>
      <c r="L10" s="15"/>
      <c r="M10" s="15"/>
    </row>
    <row r="11" spans="1:13" ht="15" customHeight="1">
      <c r="A11" s="80" t="s">
        <v>169</v>
      </c>
      <c r="B11" s="81" t="s">
        <v>6</v>
      </c>
      <c r="C11" s="81" t="s">
        <v>6</v>
      </c>
      <c r="D11" s="41" t="s">
        <v>71</v>
      </c>
      <c r="E11" s="15">
        <f t="shared" si="1"/>
        <v>4.829999999999999</v>
      </c>
      <c r="F11" s="15">
        <v>1.69</v>
      </c>
      <c r="G11" s="15">
        <v>2.94</v>
      </c>
      <c r="H11" s="15">
        <v>0.14</v>
      </c>
      <c r="I11" s="15">
        <v>0.06</v>
      </c>
      <c r="J11" s="26"/>
      <c r="K11" s="15"/>
      <c r="L11" s="15"/>
      <c r="M11" s="15"/>
    </row>
    <row r="12" spans="1:13" ht="15" customHeight="1">
      <c r="A12" s="80" t="s">
        <v>170</v>
      </c>
      <c r="B12" s="81" t="s">
        <v>6</v>
      </c>
      <c r="C12" s="81" t="s">
        <v>6</v>
      </c>
      <c r="D12" s="41" t="s">
        <v>171</v>
      </c>
      <c r="E12" s="15">
        <f t="shared" si="1"/>
        <v>104.56</v>
      </c>
      <c r="F12" s="15">
        <f>SUM(F13:F14)</f>
        <v>59.27</v>
      </c>
      <c r="G12" s="15">
        <f>SUM(G13:G14)</f>
        <v>43.11</v>
      </c>
      <c r="H12" s="15">
        <f>SUM(H13:H14)</f>
        <v>1.51</v>
      </c>
      <c r="I12" s="15">
        <f>SUM(I13:I14)</f>
        <v>0.67</v>
      </c>
      <c r="J12" s="15"/>
      <c r="K12" s="15"/>
      <c r="L12" s="15"/>
      <c r="M12" s="15"/>
    </row>
    <row r="13" spans="1:13" ht="15" customHeight="1">
      <c r="A13" s="80" t="s">
        <v>172</v>
      </c>
      <c r="B13" s="81" t="s">
        <v>6</v>
      </c>
      <c r="C13" s="81" t="s">
        <v>6</v>
      </c>
      <c r="D13" s="41" t="s">
        <v>71</v>
      </c>
      <c r="E13" s="15">
        <f t="shared" si="1"/>
        <v>98.17</v>
      </c>
      <c r="F13" s="15">
        <v>55.07</v>
      </c>
      <c r="G13" s="15">
        <v>40.94</v>
      </c>
      <c r="H13" s="15">
        <v>1.51</v>
      </c>
      <c r="I13" s="15">
        <v>0.65</v>
      </c>
      <c r="J13" s="26"/>
      <c r="K13" s="15"/>
      <c r="L13" s="15"/>
      <c r="M13" s="15"/>
    </row>
    <row r="14" spans="1:13" ht="15" customHeight="1">
      <c r="A14" s="80" t="s">
        <v>174</v>
      </c>
      <c r="B14" s="81" t="s">
        <v>6</v>
      </c>
      <c r="C14" s="81" t="s">
        <v>6</v>
      </c>
      <c r="D14" s="41" t="s">
        <v>175</v>
      </c>
      <c r="E14" s="15">
        <f t="shared" si="1"/>
        <v>6.39</v>
      </c>
      <c r="F14" s="15">
        <v>4.2</v>
      </c>
      <c r="G14" s="15">
        <v>2.17</v>
      </c>
      <c r="H14" s="15"/>
      <c r="I14" s="15">
        <v>0.02</v>
      </c>
      <c r="J14" s="26"/>
      <c r="K14" s="15"/>
      <c r="L14" s="15"/>
      <c r="M14" s="15"/>
    </row>
    <row r="15" spans="1:13" ht="15" customHeight="1">
      <c r="A15" s="80" t="s">
        <v>138</v>
      </c>
      <c r="B15" s="81" t="s">
        <v>6</v>
      </c>
      <c r="C15" s="81" t="s">
        <v>6</v>
      </c>
      <c r="D15" s="41" t="s">
        <v>152</v>
      </c>
      <c r="E15" s="15">
        <f t="shared" si="1"/>
        <v>13.460000000000003</v>
      </c>
      <c r="F15" s="15">
        <f>F16</f>
        <v>3.56</v>
      </c>
      <c r="G15" s="15">
        <f>G16</f>
        <v>9.46</v>
      </c>
      <c r="H15" s="15">
        <f>H16</f>
        <v>0.3</v>
      </c>
      <c r="I15" s="15">
        <f>I16</f>
        <v>0.14</v>
      </c>
      <c r="J15" s="15"/>
      <c r="K15" s="15"/>
      <c r="L15" s="15"/>
      <c r="M15" s="15"/>
    </row>
    <row r="16" spans="1:13" ht="15" customHeight="1">
      <c r="A16" s="80" t="s">
        <v>182</v>
      </c>
      <c r="B16" s="81" t="s">
        <v>6</v>
      </c>
      <c r="C16" s="81" t="s">
        <v>6</v>
      </c>
      <c r="D16" s="41" t="s">
        <v>71</v>
      </c>
      <c r="E16" s="15">
        <f t="shared" si="1"/>
        <v>13.460000000000003</v>
      </c>
      <c r="F16" s="15">
        <v>3.56</v>
      </c>
      <c r="G16" s="15">
        <v>9.46</v>
      </c>
      <c r="H16" s="15">
        <v>0.3</v>
      </c>
      <c r="I16" s="15">
        <v>0.14</v>
      </c>
      <c r="J16" s="26"/>
      <c r="K16" s="15"/>
      <c r="L16" s="15"/>
      <c r="M16" s="15"/>
    </row>
    <row r="17" spans="1:13" ht="15" customHeight="1">
      <c r="A17" s="80" t="s">
        <v>146</v>
      </c>
      <c r="B17" s="81" t="s">
        <v>6</v>
      </c>
      <c r="C17" s="81" t="s">
        <v>6</v>
      </c>
      <c r="D17" s="41" t="s">
        <v>159</v>
      </c>
      <c r="E17" s="15">
        <f t="shared" si="1"/>
        <v>9.75</v>
      </c>
      <c r="F17" s="15"/>
      <c r="G17" s="15"/>
      <c r="H17" s="15"/>
      <c r="I17" s="15">
        <f>I18</f>
        <v>9.75</v>
      </c>
      <c r="J17" s="15"/>
      <c r="K17" s="15"/>
      <c r="L17" s="15"/>
      <c r="M17" s="15"/>
    </row>
    <row r="18" spans="1:13" ht="15" customHeight="1">
      <c r="A18" s="80" t="s">
        <v>147</v>
      </c>
      <c r="B18" s="81" t="s">
        <v>6</v>
      </c>
      <c r="C18" s="81" t="s">
        <v>6</v>
      </c>
      <c r="D18" s="41" t="s">
        <v>160</v>
      </c>
      <c r="E18" s="15">
        <f t="shared" si="1"/>
        <v>9.75</v>
      </c>
      <c r="F18" s="15"/>
      <c r="G18" s="15"/>
      <c r="H18" s="15"/>
      <c r="I18" s="15">
        <f>SUM(I19:I20)</f>
        <v>9.75</v>
      </c>
      <c r="J18" s="26"/>
      <c r="K18" s="15"/>
      <c r="L18" s="15"/>
      <c r="M18" s="15"/>
    </row>
    <row r="19" spans="1:13" ht="15" customHeight="1">
      <c r="A19" s="80" t="s">
        <v>148</v>
      </c>
      <c r="B19" s="81" t="s">
        <v>6</v>
      </c>
      <c r="C19" s="81" t="s">
        <v>6</v>
      </c>
      <c r="D19" s="41" t="s">
        <v>161</v>
      </c>
      <c r="E19" s="15">
        <f t="shared" si="1"/>
        <v>9.54</v>
      </c>
      <c r="F19" s="15"/>
      <c r="G19" s="15"/>
      <c r="H19" s="15"/>
      <c r="I19" s="15">
        <v>9.54</v>
      </c>
      <c r="J19" s="26"/>
      <c r="K19" s="15"/>
      <c r="L19" s="15"/>
      <c r="M19" s="15"/>
    </row>
    <row r="20" spans="1:13" ht="15" customHeight="1">
      <c r="A20" s="80" t="s">
        <v>217</v>
      </c>
      <c r="B20" s="81" t="s">
        <v>6</v>
      </c>
      <c r="C20" s="81" t="s">
        <v>6</v>
      </c>
      <c r="D20" s="41" t="s">
        <v>218</v>
      </c>
      <c r="E20" s="15">
        <f t="shared" si="1"/>
        <v>0.21</v>
      </c>
      <c r="F20" s="15"/>
      <c r="G20" s="15"/>
      <c r="H20" s="15"/>
      <c r="I20" s="15">
        <v>0.21</v>
      </c>
      <c r="J20" s="26"/>
      <c r="K20" s="15"/>
      <c r="L20" s="15"/>
      <c r="M20" s="15"/>
    </row>
    <row r="21" spans="1:13" ht="15" customHeight="1">
      <c r="A21" s="80" t="s">
        <v>241</v>
      </c>
      <c r="B21" s="81" t="s">
        <v>6</v>
      </c>
      <c r="C21" s="81" t="s">
        <v>6</v>
      </c>
      <c r="D21" s="41" t="s">
        <v>242</v>
      </c>
      <c r="E21" s="15">
        <f t="shared" si="1"/>
        <v>52.09</v>
      </c>
      <c r="F21" s="15">
        <f>F22</f>
        <v>19.4</v>
      </c>
      <c r="G21" s="15">
        <f aca="true" t="shared" si="2" ref="G21:L22">G22</f>
        <v>1.07</v>
      </c>
      <c r="H21" s="15"/>
      <c r="I21" s="15">
        <f t="shared" si="2"/>
        <v>9.66</v>
      </c>
      <c r="J21" s="15"/>
      <c r="K21" s="15"/>
      <c r="L21" s="15">
        <f t="shared" si="2"/>
        <v>21.96</v>
      </c>
      <c r="M21" s="15"/>
    </row>
    <row r="22" spans="1:13" ht="15" customHeight="1">
      <c r="A22" s="80" t="s">
        <v>243</v>
      </c>
      <c r="B22" s="81" t="s">
        <v>6</v>
      </c>
      <c r="C22" s="81" t="s">
        <v>6</v>
      </c>
      <c r="D22" s="41" t="s">
        <v>244</v>
      </c>
      <c r="E22" s="15">
        <f t="shared" si="1"/>
        <v>52.09</v>
      </c>
      <c r="F22" s="15">
        <f>F23</f>
        <v>19.4</v>
      </c>
      <c r="G22" s="15">
        <f t="shared" si="2"/>
        <v>1.07</v>
      </c>
      <c r="H22" s="15"/>
      <c r="I22" s="15">
        <f t="shared" si="2"/>
        <v>9.66</v>
      </c>
      <c r="J22" s="15"/>
      <c r="K22" s="15"/>
      <c r="L22" s="15">
        <f t="shared" si="2"/>
        <v>21.96</v>
      </c>
      <c r="M22" s="15"/>
    </row>
    <row r="23" spans="1:13" ht="15" customHeight="1" thickBot="1">
      <c r="A23" s="82" t="s">
        <v>245</v>
      </c>
      <c r="B23" s="83" t="s">
        <v>6</v>
      </c>
      <c r="C23" s="83" t="s">
        <v>6</v>
      </c>
      <c r="D23" s="42" t="s">
        <v>246</v>
      </c>
      <c r="E23" s="62">
        <f t="shared" si="1"/>
        <v>52.09</v>
      </c>
      <c r="F23" s="62">
        <v>19.4</v>
      </c>
      <c r="G23" s="62">
        <v>1.07</v>
      </c>
      <c r="H23" s="62"/>
      <c r="I23" s="62">
        <v>9.66</v>
      </c>
      <c r="J23" s="70"/>
      <c r="K23" s="62"/>
      <c r="L23" s="62">
        <v>21.96</v>
      </c>
      <c r="M23" s="62"/>
    </row>
  </sheetData>
  <sheetProtection/>
  <mergeCells count="29">
    <mergeCell ref="M5:M7"/>
    <mergeCell ref="A1:M2"/>
    <mergeCell ref="A5:C7"/>
    <mergeCell ref="I5:I7"/>
    <mergeCell ref="J5:J7"/>
    <mergeCell ref="A18:C18"/>
    <mergeCell ref="A11:C11"/>
    <mergeCell ref="A12:C12"/>
    <mergeCell ref="K5:K7"/>
    <mergeCell ref="A4:D4"/>
    <mergeCell ref="F4:M4"/>
    <mergeCell ref="A9:C9"/>
    <mergeCell ref="A10:C10"/>
    <mergeCell ref="E4:E7"/>
    <mergeCell ref="F5:F7"/>
    <mergeCell ref="G5:G7"/>
    <mergeCell ref="H5:H7"/>
    <mergeCell ref="D5:D7"/>
    <mergeCell ref="L5:L7"/>
    <mergeCell ref="A22:C22"/>
    <mergeCell ref="A23:C23"/>
    <mergeCell ref="A13:C13"/>
    <mergeCell ref="A14:C14"/>
    <mergeCell ref="A19:C19"/>
    <mergeCell ref="A20:C20"/>
    <mergeCell ref="A21:C21"/>
    <mergeCell ref="A15:C15"/>
    <mergeCell ref="A16:C16"/>
    <mergeCell ref="A17:C17"/>
  </mergeCells>
  <printOptions horizontalCentered="1"/>
  <pageMargins left="0.16" right="0.16" top="0.98" bottom="0.98" header="0.51" footer="0.51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2"/>
  <sheetViews>
    <sheetView workbookViewId="0" topLeftCell="A1">
      <selection activeCell="A1" sqref="A1:U2"/>
    </sheetView>
  </sheetViews>
  <sheetFormatPr defaultColWidth="9.140625" defaultRowHeight="12.75"/>
  <cols>
    <col min="1" max="3" width="3.140625" style="10" customWidth="1"/>
    <col min="4" max="4" width="26.140625" style="10" customWidth="1"/>
    <col min="5" max="5" width="6.140625" style="10" customWidth="1"/>
    <col min="6" max="8" width="7.28125" style="10" customWidth="1"/>
    <col min="9" max="9" width="4.8515625" style="10" customWidth="1"/>
    <col min="10" max="10" width="5.28125" style="10" customWidth="1"/>
    <col min="11" max="14" width="7.28125" style="10" customWidth="1"/>
    <col min="15" max="15" width="9.00390625" style="10" customWidth="1"/>
    <col min="16" max="18" width="7.28125" style="10" customWidth="1"/>
    <col min="19" max="19" width="6.57421875" style="10" customWidth="1"/>
    <col min="20" max="21" width="7.28125" style="10" customWidth="1"/>
    <col min="22" max="16384" width="9.140625" style="10" customWidth="1"/>
  </cols>
  <sheetData>
    <row r="1" spans="1:21" ht="12.75">
      <c r="A1" s="73" t="s">
        <v>274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</row>
    <row r="2" spans="1:21" ht="21.75" customHeight="1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</row>
    <row r="3" spans="1:21" ht="19.5" customHeight="1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0" t="s">
        <v>95</v>
      </c>
    </row>
    <row r="4" spans="1:21" ht="19.5" thickBot="1">
      <c r="A4" s="24" t="s">
        <v>165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25" t="s">
        <v>96</v>
      </c>
      <c r="O4" s="11"/>
      <c r="P4" s="11"/>
      <c r="Q4" s="11"/>
      <c r="R4" s="11"/>
      <c r="S4" s="11"/>
      <c r="T4" s="11"/>
      <c r="U4" s="21" t="s">
        <v>4</v>
      </c>
    </row>
    <row r="5" spans="1:21" ht="15" customHeight="1">
      <c r="A5" s="93" t="s">
        <v>8</v>
      </c>
      <c r="B5" s="84" t="s">
        <v>6</v>
      </c>
      <c r="C5" s="84" t="s">
        <v>6</v>
      </c>
      <c r="D5" s="84" t="s">
        <v>6</v>
      </c>
      <c r="E5" s="84" t="s">
        <v>68</v>
      </c>
      <c r="F5" s="78" t="s">
        <v>6</v>
      </c>
      <c r="G5" s="78" t="s">
        <v>6</v>
      </c>
      <c r="H5" s="78" t="s">
        <v>6</v>
      </c>
      <c r="I5" s="78" t="s">
        <v>6</v>
      </c>
      <c r="J5" s="78" t="s">
        <v>6</v>
      </c>
      <c r="K5" s="78" t="s">
        <v>6</v>
      </c>
      <c r="L5" s="78" t="s">
        <v>6</v>
      </c>
      <c r="M5" s="78" t="s">
        <v>6</v>
      </c>
      <c r="N5" s="78" t="s">
        <v>6</v>
      </c>
      <c r="O5" s="78" t="s">
        <v>6</v>
      </c>
      <c r="P5" s="78" t="s">
        <v>6</v>
      </c>
      <c r="Q5" s="78" t="s">
        <v>6</v>
      </c>
      <c r="R5" s="78" t="s">
        <v>6</v>
      </c>
      <c r="S5" s="78" t="s">
        <v>6</v>
      </c>
      <c r="T5" s="78" t="s">
        <v>6</v>
      </c>
      <c r="U5" s="78" t="s">
        <v>6</v>
      </c>
    </row>
    <row r="6" spans="1:21" ht="15" customHeight="1">
      <c r="A6" s="89" t="s">
        <v>62</v>
      </c>
      <c r="B6" s="85" t="s">
        <v>6</v>
      </c>
      <c r="C6" s="85" t="s">
        <v>6</v>
      </c>
      <c r="D6" s="85" t="s">
        <v>63</v>
      </c>
      <c r="E6" s="85" t="s">
        <v>6</v>
      </c>
      <c r="F6" s="85" t="s">
        <v>97</v>
      </c>
      <c r="G6" s="85" t="s">
        <v>98</v>
      </c>
      <c r="H6" s="85" t="s">
        <v>99</v>
      </c>
      <c r="I6" s="85" t="s">
        <v>100</v>
      </c>
      <c r="J6" s="85" t="s">
        <v>101</v>
      </c>
      <c r="K6" s="85" t="s">
        <v>102</v>
      </c>
      <c r="L6" s="85" t="s">
        <v>103</v>
      </c>
      <c r="M6" s="85" t="s">
        <v>104</v>
      </c>
      <c r="N6" s="85" t="s">
        <v>105</v>
      </c>
      <c r="O6" s="85" t="s">
        <v>106</v>
      </c>
      <c r="P6" s="85" t="s">
        <v>107</v>
      </c>
      <c r="Q6" s="85" t="s">
        <v>108</v>
      </c>
      <c r="R6" s="85" t="s">
        <v>109</v>
      </c>
      <c r="S6" s="85" t="s">
        <v>110</v>
      </c>
      <c r="T6" s="85" t="s">
        <v>111</v>
      </c>
      <c r="U6" s="85" t="s">
        <v>112</v>
      </c>
    </row>
    <row r="7" spans="1:21" ht="15" customHeight="1">
      <c r="A7" s="89" t="s">
        <v>6</v>
      </c>
      <c r="B7" s="85" t="s">
        <v>6</v>
      </c>
      <c r="C7" s="85" t="s">
        <v>6</v>
      </c>
      <c r="D7" s="85" t="s">
        <v>6</v>
      </c>
      <c r="E7" s="85" t="s">
        <v>6</v>
      </c>
      <c r="F7" s="85" t="s">
        <v>6</v>
      </c>
      <c r="G7" s="85" t="s">
        <v>6</v>
      </c>
      <c r="H7" s="85" t="s">
        <v>6</v>
      </c>
      <c r="I7" s="85" t="s">
        <v>6</v>
      </c>
      <c r="J7" s="85" t="s">
        <v>6</v>
      </c>
      <c r="K7" s="85" t="s">
        <v>6</v>
      </c>
      <c r="L7" s="85" t="s">
        <v>6</v>
      </c>
      <c r="M7" s="85" t="s">
        <v>6</v>
      </c>
      <c r="N7" s="85" t="s">
        <v>6</v>
      </c>
      <c r="O7" s="85" t="s">
        <v>6</v>
      </c>
      <c r="P7" s="85" t="s">
        <v>6</v>
      </c>
      <c r="Q7" s="85" t="s">
        <v>6</v>
      </c>
      <c r="R7" s="85" t="s">
        <v>6</v>
      </c>
      <c r="S7" s="85" t="s">
        <v>6</v>
      </c>
      <c r="T7" s="85" t="s">
        <v>6</v>
      </c>
      <c r="U7" s="85" t="s">
        <v>6</v>
      </c>
    </row>
    <row r="8" spans="1:21" ht="15" customHeight="1">
      <c r="A8" s="89" t="s">
        <v>6</v>
      </c>
      <c r="B8" s="85" t="s">
        <v>6</v>
      </c>
      <c r="C8" s="85" t="s">
        <v>6</v>
      </c>
      <c r="D8" s="85" t="s">
        <v>6</v>
      </c>
      <c r="E8" s="85" t="s">
        <v>6</v>
      </c>
      <c r="F8" s="85" t="s">
        <v>6</v>
      </c>
      <c r="G8" s="85" t="s">
        <v>6</v>
      </c>
      <c r="H8" s="85" t="s">
        <v>6</v>
      </c>
      <c r="I8" s="85" t="s">
        <v>6</v>
      </c>
      <c r="J8" s="85" t="s">
        <v>6</v>
      </c>
      <c r="K8" s="85" t="s">
        <v>6</v>
      </c>
      <c r="L8" s="85" t="s">
        <v>6</v>
      </c>
      <c r="M8" s="85" t="s">
        <v>6</v>
      </c>
      <c r="N8" s="85" t="s">
        <v>6</v>
      </c>
      <c r="O8" s="85" t="s">
        <v>6</v>
      </c>
      <c r="P8" s="85" t="s">
        <v>6</v>
      </c>
      <c r="Q8" s="85" t="s">
        <v>6</v>
      </c>
      <c r="R8" s="85" t="s">
        <v>6</v>
      </c>
      <c r="S8" s="85" t="s">
        <v>6</v>
      </c>
      <c r="T8" s="85" t="s">
        <v>6</v>
      </c>
      <c r="U8" s="85" t="s">
        <v>6</v>
      </c>
    </row>
    <row r="9" spans="1:21" ht="27" customHeight="1">
      <c r="A9" s="13" t="s">
        <v>65</v>
      </c>
      <c r="B9" s="14" t="s">
        <v>66</v>
      </c>
      <c r="C9" s="14" t="s">
        <v>67</v>
      </c>
      <c r="D9" s="14" t="s">
        <v>68</v>
      </c>
      <c r="E9" s="15">
        <f>SUM(F9:U9)</f>
        <v>62.739999999999995</v>
      </c>
      <c r="F9" s="15">
        <f>F10+F18+F21+F25+F28</f>
        <v>39.26</v>
      </c>
      <c r="G9" s="15">
        <f aca="true" t="shared" si="0" ref="G9:U9">G10+G18+G21+G25+G28</f>
        <v>0.08</v>
      </c>
      <c r="H9" s="15">
        <f t="shared" si="0"/>
        <v>0.15</v>
      </c>
      <c r="I9" s="15">
        <f t="shared" si="0"/>
        <v>0.6900000000000001</v>
      </c>
      <c r="J9" s="15">
        <f t="shared" si="0"/>
        <v>6</v>
      </c>
      <c r="K9" s="15">
        <f t="shared" si="0"/>
        <v>2.3</v>
      </c>
      <c r="L9" s="15">
        <f t="shared" si="0"/>
        <v>0.16</v>
      </c>
      <c r="M9" s="15">
        <f t="shared" si="0"/>
        <v>0.78</v>
      </c>
      <c r="N9" s="15">
        <f t="shared" si="0"/>
        <v>2.21</v>
      </c>
      <c r="O9" s="15">
        <f t="shared" si="0"/>
        <v>0</v>
      </c>
      <c r="P9" s="15">
        <f t="shared" si="0"/>
        <v>1.45</v>
      </c>
      <c r="Q9" s="15">
        <f t="shared" si="0"/>
        <v>1.66</v>
      </c>
      <c r="R9" s="15">
        <f t="shared" si="0"/>
        <v>0</v>
      </c>
      <c r="S9" s="15">
        <f t="shared" si="0"/>
        <v>2.21</v>
      </c>
      <c r="T9" s="15">
        <f t="shared" si="0"/>
        <v>5.34</v>
      </c>
      <c r="U9" s="15">
        <f t="shared" si="0"/>
        <v>0.45</v>
      </c>
    </row>
    <row r="10" spans="1:21" ht="15" customHeight="1">
      <c r="A10" s="80" t="s">
        <v>69</v>
      </c>
      <c r="B10" s="81" t="s">
        <v>6</v>
      </c>
      <c r="C10" s="81" t="s">
        <v>6</v>
      </c>
      <c r="D10" s="41" t="s">
        <v>70</v>
      </c>
      <c r="E10" s="15">
        <f aca="true" t="shared" si="1" ref="E10:E32">SUM(F10:U10)</f>
        <v>16.84</v>
      </c>
      <c r="F10" s="15">
        <f>F11+F13+F16</f>
        <v>2.51</v>
      </c>
      <c r="G10" s="15">
        <f aca="true" t="shared" si="2" ref="G10:T10">G11+G13+G16</f>
        <v>0.08</v>
      </c>
      <c r="H10" s="15">
        <f t="shared" si="2"/>
        <v>0.15</v>
      </c>
      <c r="I10" s="15">
        <f t="shared" si="2"/>
        <v>0.47000000000000003</v>
      </c>
      <c r="J10" s="15">
        <f t="shared" si="2"/>
        <v>4.48</v>
      </c>
      <c r="K10" s="15">
        <f t="shared" si="2"/>
        <v>1.6099999999999999</v>
      </c>
      <c r="L10" s="15">
        <f t="shared" si="2"/>
        <v>0.06999999999999999</v>
      </c>
      <c r="M10" s="15">
        <f t="shared" si="2"/>
        <v>0.78</v>
      </c>
      <c r="N10" s="15">
        <f t="shared" si="2"/>
        <v>1.15</v>
      </c>
      <c r="O10" s="15"/>
      <c r="P10" s="15">
        <f t="shared" si="2"/>
        <v>1.45</v>
      </c>
      <c r="Q10" s="15">
        <f t="shared" si="2"/>
        <v>0</v>
      </c>
      <c r="R10" s="15"/>
      <c r="S10" s="15">
        <f t="shared" si="2"/>
        <v>1.57</v>
      </c>
      <c r="T10" s="15">
        <f t="shared" si="2"/>
        <v>2.52</v>
      </c>
      <c r="U10" s="15"/>
    </row>
    <row r="11" spans="1:21" ht="15" customHeight="1">
      <c r="A11" s="80" t="s">
        <v>167</v>
      </c>
      <c r="B11" s="81" t="s">
        <v>6</v>
      </c>
      <c r="C11" s="81" t="s">
        <v>6</v>
      </c>
      <c r="D11" s="41" t="s">
        <v>168</v>
      </c>
      <c r="E11" s="15">
        <f t="shared" si="1"/>
        <v>0.89</v>
      </c>
      <c r="F11" s="15">
        <f aca="true" t="shared" si="3" ref="F11:T11">F12</f>
        <v>0.03</v>
      </c>
      <c r="G11" s="15"/>
      <c r="H11" s="15"/>
      <c r="I11" s="15">
        <f t="shared" si="3"/>
        <v>0.02</v>
      </c>
      <c r="J11" s="15">
        <f t="shared" si="3"/>
        <v>0.2</v>
      </c>
      <c r="K11" s="15">
        <f t="shared" si="3"/>
        <v>0.16</v>
      </c>
      <c r="L11" s="15"/>
      <c r="M11" s="15"/>
      <c r="N11" s="15">
        <f t="shared" si="3"/>
        <v>0.22</v>
      </c>
      <c r="O11" s="15"/>
      <c r="P11" s="15"/>
      <c r="Q11" s="15"/>
      <c r="R11" s="15"/>
      <c r="S11" s="15">
        <f t="shared" si="3"/>
        <v>0.1</v>
      </c>
      <c r="T11" s="15">
        <f t="shared" si="3"/>
        <v>0.16</v>
      </c>
      <c r="U11" s="15"/>
    </row>
    <row r="12" spans="1:21" ht="15" customHeight="1">
      <c r="A12" s="80" t="s">
        <v>169</v>
      </c>
      <c r="B12" s="81" t="s">
        <v>6</v>
      </c>
      <c r="C12" s="81" t="s">
        <v>6</v>
      </c>
      <c r="D12" s="41" t="s">
        <v>71</v>
      </c>
      <c r="E12" s="15">
        <f t="shared" si="1"/>
        <v>0.89</v>
      </c>
      <c r="F12" s="15">
        <v>0.03</v>
      </c>
      <c r="G12" s="15"/>
      <c r="H12" s="15"/>
      <c r="I12" s="15">
        <v>0.02</v>
      </c>
      <c r="J12" s="15">
        <v>0.2</v>
      </c>
      <c r="K12" s="15">
        <v>0.16</v>
      </c>
      <c r="L12" s="15"/>
      <c r="M12" s="15"/>
      <c r="N12" s="15">
        <v>0.22</v>
      </c>
      <c r="O12" s="15"/>
      <c r="P12" s="15"/>
      <c r="Q12" s="15"/>
      <c r="R12" s="15"/>
      <c r="S12" s="15">
        <v>0.1</v>
      </c>
      <c r="T12" s="15">
        <v>0.16</v>
      </c>
      <c r="U12" s="15"/>
    </row>
    <row r="13" spans="1:21" ht="15" customHeight="1">
      <c r="A13" s="80" t="s">
        <v>170</v>
      </c>
      <c r="B13" s="81" t="s">
        <v>6</v>
      </c>
      <c r="C13" s="81" t="s">
        <v>6</v>
      </c>
      <c r="D13" s="41" t="s">
        <v>171</v>
      </c>
      <c r="E13" s="15">
        <f t="shared" si="1"/>
        <v>12.28</v>
      </c>
      <c r="F13" s="15">
        <f aca="true" t="shared" si="4" ref="F13:N13">SUM(F14:F15)</f>
        <v>1.3</v>
      </c>
      <c r="G13" s="15">
        <f t="shared" si="4"/>
        <v>0.08</v>
      </c>
      <c r="H13" s="15">
        <f t="shared" si="4"/>
        <v>0.15</v>
      </c>
      <c r="I13" s="15">
        <f t="shared" si="4"/>
        <v>0.38</v>
      </c>
      <c r="J13" s="15">
        <f t="shared" si="4"/>
        <v>3.69</v>
      </c>
      <c r="K13" s="15">
        <f t="shared" si="4"/>
        <v>0.97</v>
      </c>
      <c r="L13" s="15">
        <f t="shared" si="4"/>
        <v>0.06</v>
      </c>
      <c r="M13" s="15">
        <f t="shared" si="4"/>
        <v>0.78</v>
      </c>
      <c r="N13" s="15">
        <f t="shared" si="4"/>
        <v>0.27</v>
      </c>
      <c r="O13" s="15"/>
      <c r="P13" s="15">
        <f>SUM(P14:P15)</f>
        <v>1.45</v>
      </c>
      <c r="Q13" s="15"/>
      <c r="R13" s="15"/>
      <c r="S13" s="15">
        <f>SUM(S14:S15)</f>
        <v>1.21</v>
      </c>
      <c r="T13" s="15">
        <f>SUM(T14:T15)</f>
        <v>1.94</v>
      </c>
      <c r="U13" s="15"/>
    </row>
    <row r="14" spans="1:21" ht="15" customHeight="1">
      <c r="A14" s="80" t="s">
        <v>172</v>
      </c>
      <c r="B14" s="81" t="s">
        <v>6</v>
      </c>
      <c r="C14" s="81" t="s">
        <v>6</v>
      </c>
      <c r="D14" s="41" t="s">
        <v>71</v>
      </c>
      <c r="E14" s="15">
        <f t="shared" si="1"/>
        <v>11.77</v>
      </c>
      <c r="F14" s="15">
        <v>1.28</v>
      </c>
      <c r="G14" s="15">
        <v>0.08</v>
      </c>
      <c r="H14" s="15">
        <v>0.15</v>
      </c>
      <c r="I14" s="15">
        <v>0.35</v>
      </c>
      <c r="J14" s="15">
        <v>3.5</v>
      </c>
      <c r="K14" s="15">
        <v>0.89</v>
      </c>
      <c r="L14" s="15">
        <v>0.06</v>
      </c>
      <c r="M14" s="15">
        <v>0.78</v>
      </c>
      <c r="N14" s="15">
        <v>0.16</v>
      </c>
      <c r="O14" s="15"/>
      <c r="P14" s="15">
        <v>1.45</v>
      </c>
      <c r="Q14" s="15"/>
      <c r="R14" s="15"/>
      <c r="S14" s="15">
        <v>1.18</v>
      </c>
      <c r="T14" s="15">
        <v>1.89</v>
      </c>
      <c r="U14" s="15"/>
    </row>
    <row r="15" spans="1:21" ht="15" customHeight="1">
      <c r="A15" s="80" t="s">
        <v>174</v>
      </c>
      <c r="B15" s="81" t="s">
        <v>6</v>
      </c>
      <c r="C15" s="81" t="s">
        <v>6</v>
      </c>
      <c r="D15" s="41" t="s">
        <v>175</v>
      </c>
      <c r="E15" s="15">
        <f t="shared" si="1"/>
        <v>0.51</v>
      </c>
      <c r="F15" s="15">
        <v>0.02</v>
      </c>
      <c r="G15" s="15"/>
      <c r="H15" s="15"/>
      <c r="I15" s="15">
        <v>0.03</v>
      </c>
      <c r="J15" s="15">
        <v>0.19</v>
      </c>
      <c r="K15" s="15">
        <v>0.08</v>
      </c>
      <c r="L15" s="15"/>
      <c r="M15" s="15"/>
      <c r="N15" s="15">
        <v>0.11</v>
      </c>
      <c r="O15" s="15"/>
      <c r="P15" s="15"/>
      <c r="Q15" s="15"/>
      <c r="R15" s="15"/>
      <c r="S15" s="15">
        <v>0.03</v>
      </c>
      <c r="T15" s="15">
        <v>0.05</v>
      </c>
      <c r="U15" s="15"/>
    </row>
    <row r="16" spans="1:21" ht="15" customHeight="1">
      <c r="A16" s="80" t="s">
        <v>138</v>
      </c>
      <c r="B16" s="81" t="s">
        <v>6</v>
      </c>
      <c r="C16" s="81" t="s">
        <v>6</v>
      </c>
      <c r="D16" s="41" t="s">
        <v>152</v>
      </c>
      <c r="E16" s="15">
        <f t="shared" si="1"/>
        <v>3.67</v>
      </c>
      <c r="F16" s="15">
        <f>SUM(F17:F17)</f>
        <v>1.18</v>
      </c>
      <c r="G16" s="15"/>
      <c r="H16" s="15"/>
      <c r="I16" s="15">
        <f>SUM(I17:I17)</f>
        <v>0.07</v>
      </c>
      <c r="J16" s="15">
        <f>SUM(J17:J17)</f>
        <v>0.59</v>
      </c>
      <c r="K16" s="15">
        <f>SUM(K17:K17)</f>
        <v>0.48</v>
      </c>
      <c r="L16" s="15">
        <f>SUM(L17:L17)</f>
        <v>0.01</v>
      </c>
      <c r="M16" s="15"/>
      <c r="N16" s="15">
        <f>SUM(N17:N17)</f>
        <v>0.66</v>
      </c>
      <c r="O16" s="15"/>
      <c r="P16" s="15"/>
      <c r="Q16" s="15">
        <f>SUM(Q17:Q17)</f>
        <v>0</v>
      </c>
      <c r="R16" s="15"/>
      <c r="S16" s="15">
        <f>SUM(S17:S17)</f>
        <v>0.26</v>
      </c>
      <c r="T16" s="15">
        <f>SUM(T17:T17)</f>
        <v>0.42</v>
      </c>
      <c r="U16" s="15"/>
    </row>
    <row r="17" spans="1:21" ht="15" customHeight="1">
      <c r="A17" s="80" t="s">
        <v>182</v>
      </c>
      <c r="B17" s="81" t="s">
        <v>6</v>
      </c>
      <c r="C17" s="81" t="s">
        <v>6</v>
      </c>
      <c r="D17" s="41" t="s">
        <v>71</v>
      </c>
      <c r="E17" s="15">
        <f t="shared" si="1"/>
        <v>3.67</v>
      </c>
      <c r="F17" s="15">
        <v>1.18</v>
      </c>
      <c r="G17" s="15"/>
      <c r="H17" s="15"/>
      <c r="I17" s="15">
        <v>0.07</v>
      </c>
      <c r="J17" s="15">
        <v>0.59</v>
      </c>
      <c r="K17" s="15">
        <v>0.48</v>
      </c>
      <c r="L17" s="15">
        <v>0.01</v>
      </c>
      <c r="M17" s="15"/>
      <c r="N17" s="15">
        <v>0.66</v>
      </c>
      <c r="O17" s="15"/>
      <c r="P17" s="15"/>
      <c r="Q17" s="15"/>
      <c r="R17" s="15"/>
      <c r="S17" s="15">
        <v>0.26</v>
      </c>
      <c r="T17" s="15">
        <v>0.42</v>
      </c>
      <c r="U17" s="15"/>
    </row>
    <row r="18" spans="1:21" ht="15" customHeight="1">
      <c r="A18" s="80" t="s">
        <v>140</v>
      </c>
      <c r="B18" s="81" t="s">
        <v>6</v>
      </c>
      <c r="C18" s="81" t="s">
        <v>6</v>
      </c>
      <c r="D18" s="41" t="s">
        <v>153</v>
      </c>
      <c r="E18" s="15">
        <f t="shared" si="1"/>
        <v>1.66</v>
      </c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>
        <f>Q19</f>
        <v>1.66</v>
      </c>
      <c r="R18" s="15"/>
      <c r="S18" s="15"/>
      <c r="T18" s="15"/>
      <c r="U18" s="15"/>
    </row>
    <row r="19" spans="1:21" ht="15" customHeight="1">
      <c r="A19" s="80" t="s">
        <v>141</v>
      </c>
      <c r="B19" s="81" t="s">
        <v>6</v>
      </c>
      <c r="C19" s="81" t="s">
        <v>6</v>
      </c>
      <c r="D19" s="41" t="s">
        <v>154</v>
      </c>
      <c r="E19" s="15">
        <f t="shared" si="1"/>
        <v>1.66</v>
      </c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>
        <f>Q20</f>
        <v>1.66</v>
      </c>
      <c r="R19" s="15"/>
      <c r="S19" s="15"/>
      <c r="T19" s="15"/>
      <c r="U19" s="15"/>
    </row>
    <row r="20" spans="1:21" ht="15" customHeight="1">
      <c r="A20" s="80" t="s">
        <v>142</v>
      </c>
      <c r="B20" s="81" t="s">
        <v>6</v>
      </c>
      <c r="C20" s="81" t="s">
        <v>6</v>
      </c>
      <c r="D20" s="41" t="s">
        <v>155</v>
      </c>
      <c r="E20" s="15">
        <f t="shared" si="1"/>
        <v>1.66</v>
      </c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>
        <v>1.66</v>
      </c>
      <c r="R20" s="15"/>
      <c r="S20" s="15"/>
      <c r="T20" s="15"/>
      <c r="U20" s="15"/>
    </row>
    <row r="21" spans="1:21" ht="15" customHeight="1">
      <c r="A21" s="80" t="s">
        <v>143</v>
      </c>
      <c r="B21" s="81" t="s">
        <v>6</v>
      </c>
      <c r="C21" s="81" t="s">
        <v>6</v>
      </c>
      <c r="D21" s="41" t="s">
        <v>156</v>
      </c>
      <c r="E21" s="15">
        <f t="shared" si="1"/>
        <v>2.21</v>
      </c>
      <c r="F21" s="15"/>
      <c r="G21" s="15"/>
      <c r="H21" s="15"/>
      <c r="I21" s="15"/>
      <c r="J21" s="15"/>
      <c r="K21" s="15"/>
      <c r="L21" s="15">
        <f>L22</f>
        <v>0.060000000000000005</v>
      </c>
      <c r="M21" s="15"/>
      <c r="N21" s="15"/>
      <c r="O21" s="15"/>
      <c r="P21" s="15"/>
      <c r="Q21" s="15"/>
      <c r="R21" s="15"/>
      <c r="S21" s="15"/>
      <c r="T21" s="15">
        <f>T22</f>
        <v>1.7</v>
      </c>
      <c r="U21" s="15">
        <f>U22</f>
        <v>0.45</v>
      </c>
    </row>
    <row r="22" spans="1:21" ht="15" customHeight="1">
      <c r="A22" s="80" t="s">
        <v>144</v>
      </c>
      <c r="B22" s="81" t="s">
        <v>6</v>
      </c>
      <c r="C22" s="81" t="s">
        <v>6</v>
      </c>
      <c r="D22" s="41" t="s">
        <v>157</v>
      </c>
      <c r="E22" s="15">
        <f t="shared" si="1"/>
        <v>2.21</v>
      </c>
      <c r="F22" s="15"/>
      <c r="G22" s="15"/>
      <c r="H22" s="15"/>
      <c r="I22" s="15"/>
      <c r="J22" s="15"/>
      <c r="K22" s="15"/>
      <c r="L22" s="15">
        <f>SUM(L23:L24)</f>
        <v>0.060000000000000005</v>
      </c>
      <c r="M22" s="15"/>
      <c r="N22" s="15"/>
      <c r="O22" s="15"/>
      <c r="P22" s="15"/>
      <c r="Q22" s="15"/>
      <c r="R22" s="15"/>
      <c r="S22" s="15"/>
      <c r="T22" s="15">
        <f>SUM(T23:T24)</f>
        <v>1.7</v>
      </c>
      <c r="U22" s="15">
        <f>SUM(U23:U24)</f>
        <v>0.45</v>
      </c>
    </row>
    <row r="23" spans="1:21" ht="15" customHeight="1">
      <c r="A23" s="80" t="s">
        <v>145</v>
      </c>
      <c r="B23" s="81" t="s">
        <v>6</v>
      </c>
      <c r="C23" s="81" t="s">
        <v>6</v>
      </c>
      <c r="D23" s="41" t="s">
        <v>158</v>
      </c>
      <c r="E23" s="15">
        <f t="shared" si="1"/>
        <v>1.94</v>
      </c>
      <c r="F23" s="15"/>
      <c r="G23" s="15"/>
      <c r="H23" s="15"/>
      <c r="I23" s="15"/>
      <c r="J23" s="15"/>
      <c r="K23" s="15"/>
      <c r="L23" s="15">
        <v>0.05</v>
      </c>
      <c r="M23" s="15"/>
      <c r="N23" s="15"/>
      <c r="O23" s="15"/>
      <c r="P23" s="15"/>
      <c r="Q23" s="15"/>
      <c r="R23" s="15"/>
      <c r="S23" s="15"/>
      <c r="T23" s="15">
        <v>1.5</v>
      </c>
      <c r="U23" s="15">
        <v>0.39</v>
      </c>
    </row>
    <row r="24" spans="1:21" ht="15" customHeight="1">
      <c r="A24" s="80" t="s">
        <v>183</v>
      </c>
      <c r="B24" s="81" t="s">
        <v>6</v>
      </c>
      <c r="C24" s="81" t="s">
        <v>6</v>
      </c>
      <c r="D24" s="41" t="s">
        <v>184</v>
      </c>
      <c r="E24" s="15">
        <f t="shared" si="1"/>
        <v>0.27</v>
      </c>
      <c r="F24" s="15"/>
      <c r="G24" s="15"/>
      <c r="H24" s="15"/>
      <c r="I24" s="15"/>
      <c r="J24" s="15"/>
      <c r="K24" s="15"/>
      <c r="L24" s="15">
        <v>0.01</v>
      </c>
      <c r="M24" s="15"/>
      <c r="N24" s="15"/>
      <c r="O24" s="15"/>
      <c r="P24" s="15"/>
      <c r="Q24" s="15"/>
      <c r="R24" s="15"/>
      <c r="S24" s="15"/>
      <c r="T24" s="15">
        <v>0.2</v>
      </c>
      <c r="U24" s="15">
        <v>0.06</v>
      </c>
    </row>
    <row r="25" spans="1:21" ht="15" customHeight="1">
      <c r="A25" s="80" t="s">
        <v>219</v>
      </c>
      <c r="B25" s="81" t="s">
        <v>6</v>
      </c>
      <c r="C25" s="81" t="s">
        <v>6</v>
      </c>
      <c r="D25" s="41" t="s">
        <v>220</v>
      </c>
      <c r="E25" s="15">
        <f t="shared" si="1"/>
        <v>3</v>
      </c>
      <c r="F25" s="15">
        <f>F26</f>
        <v>3</v>
      </c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</row>
    <row r="26" spans="1:21" ht="15" customHeight="1">
      <c r="A26" s="80" t="s">
        <v>221</v>
      </c>
      <c r="B26" s="81" t="s">
        <v>6</v>
      </c>
      <c r="C26" s="81" t="s">
        <v>6</v>
      </c>
      <c r="D26" s="41" t="s">
        <v>222</v>
      </c>
      <c r="E26" s="15">
        <f t="shared" si="1"/>
        <v>3</v>
      </c>
      <c r="F26" s="15">
        <f>F27</f>
        <v>3</v>
      </c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</row>
    <row r="27" spans="1:21" ht="15" customHeight="1">
      <c r="A27" s="80" t="s">
        <v>223</v>
      </c>
      <c r="B27" s="81" t="s">
        <v>6</v>
      </c>
      <c r="C27" s="81" t="s">
        <v>6</v>
      </c>
      <c r="D27" s="41" t="s">
        <v>224</v>
      </c>
      <c r="E27" s="15">
        <f t="shared" si="1"/>
        <v>3</v>
      </c>
      <c r="F27" s="15">
        <v>3</v>
      </c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</row>
    <row r="28" spans="1:21" ht="15" customHeight="1">
      <c r="A28" s="80" t="s">
        <v>241</v>
      </c>
      <c r="B28" s="81" t="s">
        <v>6</v>
      </c>
      <c r="C28" s="81" t="s">
        <v>6</v>
      </c>
      <c r="D28" s="41" t="s">
        <v>242</v>
      </c>
      <c r="E28" s="15">
        <f t="shared" si="1"/>
        <v>39.03</v>
      </c>
      <c r="F28" s="15">
        <f>F29+F31</f>
        <v>33.75</v>
      </c>
      <c r="G28" s="15">
        <f>G29+G31</f>
        <v>0</v>
      </c>
      <c r="H28" s="15"/>
      <c r="I28" s="15">
        <f>I29+I31</f>
        <v>0.22</v>
      </c>
      <c r="J28" s="15">
        <f>J29+J31</f>
        <v>1.52</v>
      </c>
      <c r="K28" s="15">
        <f>K29+K31</f>
        <v>0.69</v>
      </c>
      <c r="L28" s="15">
        <f>L29+L31</f>
        <v>0.03</v>
      </c>
      <c r="M28" s="15"/>
      <c r="N28" s="15">
        <f>N29+N31</f>
        <v>1.06</v>
      </c>
      <c r="O28" s="15">
        <f>O29+O31</f>
        <v>0</v>
      </c>
      <c r="P28" s="15">
        <f>P29+P31</f>
        <v>0</v>
      </c>
      <c r="Q28" s="15"/>
      <c r="R28" s="15"/>
      <c r="S28" s="15">
        <f>S29+S31</f>
        <v>0.64</v>
      </c>
      <c r="T28" s="15">
        <f>T29+T31</f>
        <v>1.12</v>
      </c>
      <c r="U28" s="15"/>
    </row>
    <row r="29" spans="1:21" ht="15" customHeight="1">
      <c r="A29" s="80" t="s">
        <v>243</v>
      </c>
      <c r="B29" s="81" t="s">
        <v>6</v>
      </c>
      <c r="C29" s="81" t="s">
        <v>6</v>
      </c>
      <c r="D29" s="41" t="s">
        <v>244</v>
      </c>
      <c r="E29" s="15">
        <f t="shared" si="1"/>
        <v>6.029999999999999</v>
      </c>
      <c r="F29" s="15">
        <f>SUM(F30:F30)</f>
        <v>0.75</v>
      </c>
      <c r="G29" s="15">
        <f>SUM(G30:G30)</f>
        <v>0</v>
      </c>
      <c r="H29" s="15"/>
      <c r="I29" s="15">
        <f>SUM(I30:I30)</f>
        <v>0.22</v>
      </c>
      <c r="J29" s="15">
        <f>SUM(J30:J30)</f>
        <v>1.52</v>
      </c>
      <c r="K29" s="15">
        <f>SUM(K30:K30)</f>
        <v>0.69</v>
      </c>
      <c r="L29" s="15">
        <f>SUM(L30:L30)</f>
        <v>0.03</v>
      </c>
      <c r="M29" s="15"/>
      <c r="N29" s="15">
        <f>SUM(N30:N30)</f>
        <v>1.06</v>
      </c>
      <c r="O29" s="15">
        <f>SUM(O30:O30)</f>
        <v>0</v>
      </c>
      <c r="P29" s="15"/>
      <c r="Q29" s="15"/>
      <c r="R29" s="15"/>
      <c r="S29" s="15">
        <f>SUM(S30:S30)</f>
        <v>0.64</v>
      </c>
      <c r="T29" s="15">
        <f>SUM(T30:T30)</f>
        <v>1.12</v>
      </c>
      <c r="U29" s="15"/>
    </row>
    <row r="30" spans="1:21" ht="15" customHeight="1">
      <c r="A30" s="80" t="s">
        <v>245</v>
      </c>
      <c r="B30" s="81" t="s">
        <v>6</v>
      </c>
      <c r="C30" s="81" t="s">
        <v>6</v>
      </c>
      <c r="D30" s="41" t="s">
        <v>246</v>
      </c>
      <c r="E30" s="15">
        <f t="shared" si="1"/>
        <v>6.029999999999999</v>
      </c>
      <c r="F30" s="15">
        <v>0.75</v>
      </c>
      <c r="G30" s="15"/>
      <c r="H30" s="15"/>
      <c r="I30" s="15">
        <v>0.22</v>
      </c>
      <c r="J30" s="15">
        <v>1.52</v>
      </c>
      <c r="K30" s="15">
        <v>0.69</v>
      </c>
      <c r="L30" s="15">
        <v>0.03</v>
      </c>
      <c r="M30" s="15"/>
      <c r="N30" s="15">
        <v>1.06</v>
      </c>
      <c r="O30" s="15"/>
      <c r="P30" s="15"/>
      <c r="Q30" s="15"/>
      <c r="R30" s="15"/>
      <c r="S30" s="15">
        <v>0.64</v>
      </c>
      <c r="T30" s="15">
        <v>1.12</v>
      </c>
      <c r="U30" s="15"/>
    </row>
    <row r="31" spans="1:21" ht="15" customHeight="1">
      <c r="A31" s="80" t="s">
        <v>255</v>
      </c>
      <c r="B31" s="81" t="s">
        <v>6</v>
      </c>
      <c r="C31" s="81" t="s">
        <v>6</v>
      </c>
      <c r="D31" s="41" t="s">
        <v>256</v>
      </c>
      <c r="E31" s="15">
        <f t="shared" si="1"/>
        <v>33</v>
      </c>
      <c r="F31" s="15">
        <f>SUM(F32:F32)</f>
        <v>33</v>
      </c>
      <c r="G31" s="15"/>
      <c r="H31" s="15"/>
      <c r="I31" s="15"/>
      <c r="J31" s="15"/>
      <c r="K31" s="15"/>
      <c r="L31" s="15"/>
      <c r="M31" s="15"/>
      <c r="N31" s="15">
        <f>SUM(N32:N32)</f>
        <v>0</v>
      </c>
      <c r="O31" s="15"/>
      <c r="P31" s="15">
        <f>SUM(P32:P32)</f>
        <v>0</v>
      </c>
      <c r="Q31" s="15"/>
      <c r="R31" s="15"/>
      <c r="S31" s="15"/>
      <c r="T31" s="15"/>
      <c r="U31" s="15"/>
    </row>
    <row r="32" spans="1:21" ht="15" customHeight="1" thickBot="1">
      <c r="A32" s="82" t="s">
        <v>259</v>
      </c>
      <c r="B32" s="83" t="s">
        <v>6</v>
      </c>
      <c r="C32" s="83" t="s">
        <v>6</v>
      </c>
      <c r="D32" s="42" t="s">
        <v>260</v>
      </c>
      <c r="E32" s="62">
        <f t="shared" si="1"/>
        <v>33</v>
      </c>
      <c r="F32" s="62">
        <v>33</v>
      </c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</row>
  </sheetData>
  <sheetProtection/>
  <mergeCells count="45">
    <mergeCell ref="M6:M8"/>
    <mergeCell ref="N6:N8"/>
    <mergeCell ref="T6:T8"/>
    <mergeCell ref="U6:U8"/>
    <mergeCell ref="O6:O8"/>
    <mergeCell ref="P6:P8"/>
    <mergeCell ref="Q6:Q8"/>
    <mergeCell ref="R6:R8"/>
    <mergeCell ref="S6:S8"/>
    <mergeCell ref="K6:K8"/>
    <mergeCell ref="L6:L8"/>
    <mergeCell ref="A20:C20"/>
    <mergeCell ref="A21:C21"/>
    <mergeCell ref="D6:D8"/>
    <mergeCell ref="A16:C16"/>
    <mergeCell ref="A17:C17"/>
    <mergeCell ref="A18:C18"/>
    <mergeCell ref="A19:C19"/>
    <mergeCell ref="A12:C12"/>
    <mergeCell ref="J6:J8"/>
    <mergeCell ref="A14:C14"/>
    <mergeCell ref="A15:C15"/>
    <mergeCell ref="A5:D5"/>
    <mergeCell ref="A10:C10"/>
    <mergeCell ref="A11:C11"/>
    <mergeCell ref="E5:E8"/>
    <mergeCell ref="F6:F8"/>
    <mergeCell ref="G6:G8"/>
    <mergeCell ref="H6:H8"/>
    <mergeCell ref="A23:C23"/>
    <mergeCell ref="A24:C24"/>
    <mergeCell ref="A25:C25"/>
    <mergeCell ref="I6:I8"/>
    <mergeCell ref="A13:C13"/>
    <mergeCell ref="A6:C8"/>
    <mergeCell ref="A30:C30"/>
    <mergeCell ref="A31:C31"/>
    <mergeCell ref="A32:C32"/>
    <mergeCell ref="A1:U2"/>
    <mergeCell ref="F5:U5"/>
    <mergeCell ref="A28:C28"/>
    <mergeCell ref="A29:C29"/>
    <mergeCell ref="A26:C26"/>
    <mergeCell ref="A27:C27"/>
    <mergeCell ref="A22:C22"/>
  </mergeCells>
  <printOptions horizontalCentered="1"/>
  <pageMargins left="0.24" right="0.28" top="0.98" bottom="0.98" header="0.51" footer="0.51"/>
  <pageSetup fitToHeight="1" fitToWidth="1" horizontalDpi="600" verticalDpi="600" orientation="landscape" paperSize="9" scale="68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5"/>
  <sheetViews>
    <sheetView workbookViewId="0" topLeftCell="A1">
      <selection activeCell="A1" sqref="A1:S1"/>
    </sheetView>
  </sheetViews>
  <sheetFormatPr defaultColWidth="9.140625" defaultRowHeight="12.75"/>
  <cols>
    <col min="1" max="3" width="3.140625" style="10" customWidth="1"/>
    <col min="4" max="4" width="37.421875" style="10" customWidth="1"/>
    <col min="5" max="11" width="9.57421875" style="10" customWidth="1"/>
    <col min="12" max="12" width="8.57421875" style="10" customWidth="1"/>
    <col min="13" max="13" width="8.421875" style="10" customWidth="1"/>
    <col min="14" max="14" width="7.8515625" style="10" customWidth="1"/>
    <col min="15" max="15" width="9.57421875" style="10" customWidth="1"/>
    <col min="16" max="16" width="7.7109375" style="10" customWidth="1"/>
    <col min="17" max="18" width="9.57421875" style="10" customWidth="1"/>
    <col min="19" max="19" width="11.57421875" style="10" customWidth="1"/>
    <col min="20" max="20" width="9.7109375" style="10" customWidth="1"/>
    <col min="21" max="16384" width="9.140625" style="10" customWidth="1"/>
  </cols>
  <sheetData>
    <row r="1" spans="1:19" ht="27">
      <c r="A1" s="73" t="s">
        <v>113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</row>
    <row r="2" spans="6:19" ht="14.25"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20" t="s">
        <v>114</v>
      </c>
    </row>
    <row r="3" spans="1:19" ht="15.75" thickBot="1">
      <c r="A3" s="12" t="s">
        <v>165</v>
      </c>
      <c r="F3" s="11"/>
      <c r="G3" s="11"/>
      <c r="H3" s="11"/>
      <c r="I3" s="11"/>
      <c r="J3" s="11"/>
      <c r="K3" s="19" t="s">
        <v>55</v>
      </c>
      <c r="L3" s="11"/>
      <c r="M3" s="11"/>
      <c r="N3" s="11"/>
      <c r="O3" s="11"/>
      <c r="P3" s="11"/>
      <c r="Q3" s="11"/>
      <c r="R3" s="11"/>
      <c r="S3" s="21" t="s">
        <v>4</v>
      </c>
    </row>
    <row r="4" spans="1:19" ht="15" customHeight="1">
      <c r="A4" s="93" t="s">
        <v>8</v>
      </c>
      <c r="B4" s="84" t="s">
        <v>6</v>
      </c>
      <c r="C4" s="84" t="s">
        <v>6</v>
      </c>
      <c r="D4" s="84" t="s">
        <v>6</v>
      </c>
      <c r="E4" s="84" t="s">
        <v>68</v>
      </c>
      <c r="F4" s="78" t="s">
        <v>6</v>
      </c>
      <c r="G4" s="78" t="s">
        <v>6</v>
      </c>
      <c r="H4" s="78" t="s">
        <v>6</v>
      </c>
      <c r="I4" s="78" t="s">
        <v>6</v>
      </c>
      <c r="J4" s="78" t="s">
        <v>6</v>
      </c>
      <c r="K4" s="78" t="s">
        <v>6</v>
      </c>
      <c r="L4" s="78" t="s">
        <v>6</v>
      </c>
      <c r="M4" s="78" t="s">
        <v>6</v>
      </c>
      <c r="N4" s="78" t="s">
        <v>6</v>
      </c>
      <c r="O4" s="78" t="s">
        <v>6</v>
      </c>
      <c r="P4" s="78" t="s">
        <v>6</v>
      </c>
      <c r="Q4" s="78" t="s">
        <v>6</v>
      </c>
      <c r="R4" s="78" t="s">
        <v>6</v>
      </c>
      <c r="S4" s="78" t="s">
        <v>6</v>
      </c>
    </row>
    <row r="5" spans="1:19" ht="15" customHeight="1">
      <c r="A5" s="89" t="s">
        <v>62</v>
      </c>
      <c r="B5" s="85" t="s">
        <v>6</v>
      </c>
      <c r="C5" s="85" t="s">
        <v>6</v>
      </c>
      <c r="D5" s="85" t="s">
        <v>63</v>
      </c>
      <c r="E5" s="85" t="s">
        <v>6</v>
      </c>
      <c r="F5" s="85" t="s">
        <v>115</v>
      </c>
      <c r="G5" s="85" t="s">
        <v>116</v>
      </c>
      <c r="H5" s="85" t="s">
        <v>117</v>
      </c>
      <c r="I5" s="85" t="s">
        <v>118</v>
      </c>
      <c r="J5" s="85" t="s">
        <v>119</v>
      </c>
      <c r="K5" s="85" t="s">
        <v>120</v>
      </c>
      <c r="L5" s="85" t="s">
        <v>121</v>
      </c>
      <c r="M5" s="85" t="s">
        <v>122</v>
      </c>
      <c r="N5" s="85" t="s">
        <v>123</v>
      </c>
      <c r="O5" s="85" t="s">
        <v>124</v>
      </c>
      <c r="P5" s="85" t="s">
        <v>125</v>
      </c>
      <c r="Q5" s="85" t="s">
        <v>126</v>
      </c>
      <c r="R5" s="85" t="s">
        <v>127</v>
      </c>
      <c r="S5" s="85" t="s">
        <v>128</v>
      </c>
    </row>
    <row r="6" spans="1:19" ht="15" customHeight="1">
      <c r="A6" s="89" t="s">
        <v>6</v>
      </c>
      <c r="B6" s="85" t="s">
        <v>6</v>
      </c>
      <c r="C6" s="85" t="s">
        <v>6</v>
      </c>
      <c r="D6" s="85" t="s">
        <v>6</v>
      </c>
      <c r="E6" s="85" t="s">
        <v>6</v>
      </c>
      <c r="F6" s="85" t="s">
        <v>6</v>
      </c>
      <c r="G6" s="85" t="s">
        <v>6</v>
      </c>
      <c r="H6" s="85" t="s">
        <v>6</v>
      </c>
      <c r="I6" s="85" t="s">
        <v>6</v>
      </c>
      <c r="J6" s="85" t="s">
        <v>6</v>
      </c>
      <c r="K6" s="85" t="s">
        <v>6</v>
      </c>
      <c r="L6" s="85" t="s">
        <v>6</v>
      </c>
      <c r="M6" s="85" t="s">
        <v>6</v>
      </c>
      <c r="N6" s="85" t="s">
        <v>6</v>
      </c>
      <c r="O6" s="85" t="s">
        <v>6</v>
      </c>
      <c r="P6" s="85" t="s">
        <v>6</v>
      </c>
      <c r="Q6" s="85" t="s">
        <v>6</v>
      </c>
      <c r="R6" s="85" t="s">
        <v>6</v>
      </c>
      <c r="S6" s="85" t="s">
        <v>6</v>
      </c>
    </row>
    <row r="7" spans="1:19" ht="27" customHeight="1">
      <c r="A7" s="89" t="s">
        <v>6</v>
      </c>
      <c r="B7" s="85" t="s">
        <v>6</v>
      </c>
      <c r="C7" s="85" t="s">
        <v>6</v>
      </c>
      <c r="D7" s="85" t="s">
        <v>6</v>
      </c>
      <c r="E7" s="85" t="s">
        <v>6</v>
      </c>
      <c r="F7" s="85" t="s">
        <v>6</v>
      </c>
      <c r="G7" s="85" t="s">
        <v>6</v>
      </c>
      <c r="H7" s="85" t="s">
        <v>6</v>
      </c>
      <c r="I7" s="85" t="s">
        <v>6</v>
      </c>
      <c r="J7" s="85" t="s">
        <v>6</v>
      </c>
      <c r="K7" s="85" t="s">
        <v>6</v>
      </c>
      <c r="L7" s="85" t="s">
        <v>6</v>
      </c>
      <c r="M7" s="85" t="s">
        <v>6</v>
      </c>
      <c r="N7" s="85" t="s">
        <v>6</v>
      </c>
      <c r="O7" s="85" t="s">
        <v>6</v>
      </c>
      <c r="P7" s="85" t="s">
        <v>6</v>
      </c>
      <c r="Q7" s="85" t="s">
        <v>6</v>
      </c>
      <c r="R7" s="85" t="s">
        <v>6</v>
      </c>
      <c r="S7" s="85" t="s">
        <v>6</v>
      </c>
    </row>
    <row r="8" spans="1:19" ht="24.75" customHeight="1">
      <c r="A8" s="13" t="s">
        <v>65</v>
      </c>
      <c r="B8" s="14" t="s">
        <v>66</v>
      </c>
      <c r="C8" s="14" t="s">
        <v>67</v>
      </c>
      <c r="D8" s="14" t="s">
        <v>68</v>
      </c>
      <c r="E8" s="15">
        <f>SUM(F8:S8)</f>
        <v>282.63</v>
      </c>
      <c r="F8" s="15">
        <f aca="true" t="shared" si="0" ref="F8:S8">F9+F15+F21+F24+F33</f>
        <v>0</v>
      </c>
      <c r="G8" s="15">
        <f t="shared" si="0"/>
        <v>50.660000000000004</v>
      </c>
      <c r="H8" s="15">
        <f t="shared" si="0"/>
        <v>0</v>
      </c>
      <c r="I8" s="15">
        <f t="shared" si="0"/>
        <v>9.96</v>
      </c>
      <c r="J8" s="15">
        <f t="shared" si="0"/>
        <v>152.61</v>
      </c>
      <c r="K8" s="15">
        <f t="shared" si="0"/>
        <v>11.78</v>
      </c>
      <c r="L8" s="15">
        <f t="shared" si="0"/>
        <v>0</v>
      </c>
      <c r="M8" s="15">
        <f t="shared" si="0"/>
        <v>0</v>
      </c>
      <c r="N8" s="15">
        <f t="shared" si="0"/>
        <v>44.35</v>
      </c>
      <c r="O8" s="15">
        <f t="shared" si="0"/>
        <v>0</v>
      </c>
      <c r="P8" s="15">
        <f t="shared" si="0"/>
        <v>13.27</v>
      </c>
      <c r="Q8" s="15">
        <f t="shared" si="0"/>
        <v>0</v>
      </c>
      <c r="R8" s="15">
        <f t="shared" si="0"/>
        <v>0</v>
      </c>
      <c r="S8" s="15">
        <f t="shared" si="0"/>
        <v>0</v>
      </c>
    </row>
    <row r="9" spans="1:19" ht="15" customHeight="1">
      <c r="A9" s="80" t="s">
        <v>69</v>
      </c>
      <c r="B9" s="81" t="s">
        <v>6</v>
      </c>
      <c r="C9" s="81" t="s">
        <v>6</v>
      </c>
      <c r="D9" s="41" t="s">
        <v>70</v>
      </c>
      <c r="E9" s="15">
        <f aca="true" t="shared" si="1" ref="E9:E32">SUM(F9:S9)</f>
        <v>31.76</v>
      </c>
      <c r="F9" s="16"/>
      <c r="G9" s="15"/>
      <c r="H9" s="16"/>
      <c r="I9" s="15"/>
      <c r="J9" s="15">
        <f>J10+J13</f>
        <v>2</v>
      </c>
      <c r="K9" s="15"/>
      <c r="L9" s="15"/>
      <c r="M9" s="15"/>
      <c r="N9" s="15">
        <f>N10+N13</f>
        <v>29.76</v>
      </c>
      <c r="O9" s="16"/>
      <c r="P9" s="16"/>
      <c r="Q9" s="16"/>
      <c r="R9" s="16"/>
      <c r="S9" s="15"/>
    </row>
    <row r="10" spans="1:19" ht="15" customHeight="1">
      <c r="A10" s="80" t="s">
        <v>170</v>
      </c>
      <c r="B10" s="81" t="s">
        <v>6</v>
      </c>
      <c r="C10" s="81" t="s">
        <v>6</v>
      </c>
      <c r="D10" s="41" t="s">
        <v>171</v>
      </c>
      <c r="E10" s="15">
        <f t="shared" si="1"/>
        <v>31.73</v>
      </c>
      <c r="F10" s="16"/>
      <c r="G10" s="15"/>
      <c r="H10" s="16"/>
      <c r="I10" s="15"/>
      <c r="J10" s="15">
        <f>SUM(J11:J12)</f>
        <v>2</v>
      </c>
      <c r="K10" s="15"/>
      <c r="L10" s="15"/>
      <c r="M10" s="15"/>
      <c r="N10" s="15">
        <f>SUM(N11:N12)</f>
        <v>29.73</v>
      </c>
      <c r="O10" s="16"/>
      <c r="P10" s="16"/>
      <c r="Q10" s="16"/>
      <c r="R10" s="16"/>
      <c r="S10" s="15"/>
    </row>
    <row r="11" spans="1:19" ht="15" customHeight="1">
      <c r="A11" s="80" t="s">
        <v>172</v>
      </c>
      <c r="B11" s="81" t="s">
        <v>6</v>
      </c>
      <c r="C11" s="81" t="s">
        <v>6</v>
      </c>
      <c r="D11" s="41" t="s">
        <v>71</v>
      </c>
      <c r="E11" s="15">
        <f t="shared" si="1"/>
        <v>28.12</v>
      </c>
      <c r="F11" s="16"/>
      <c r="G11" s="15"/>
      <c r="H11" s="16"/>
      <c r="I11" s="15"/>
      <c r="J11" s="15"/>
      <c r="K11" s="15"/>
      <c r="L11" s="15"/>
      <c r="M11" s="15"/>
      <c r="N11" s="15">
        <v>28.12</v>
      </c>
      <c r="O11" s="16"/>
      <c r="P11" s="16"/>
      <c r="Q11" s="16"/>
      <c r="R11" s="16"/>
      <c r="S11" s="15"/>
    </row>
    <row r="12" spans="1:19" ht="15" customHeight="1">
      <c r="A12" s="80" t="s">
        <v>174</v>
      </c>
      <c r="B12" s="81" t="s">
        <v>6</v>
      </c>
      <c r="C12" s="81" t="s">
        <v>6</v>
      </c>
      <c r="D12" s="41" t="s">
        <v>175</v>
      </c>
      <c r="E12" s="15">
        <f t="shared" si="1"/>
        <v>3.6100000000000003</v>
      </c>
      <c r="F12" s="16"/>
      <c r="G12" s="15"/>
      <c r="H12" s="16"/>
      <c r="I12" s="15"/>
      <c r="J12" s="15">
        <v>2</v>
      </c>
      <c r="K12" s="15"/>
      <c r="L12" s="15"/>
      <c r="M12" s="15"/>
      <c r="N12" s="15">
        <v>1.61</v>
      </c>
      <c r="O12" s="16"/>
      <c r="P12" s="16"/>
      <c r="Q12" s="16"/>
      <c r="R12" s="16"/>
      <c r="S12" s="15"/>
    </row>
    <row r="13" spans="1:19" ht="15" customHeight="1">
      <c r="A13" s="80" t="s">
        <v>138</v>
      </c>
      <c r="B13" s="81" t="s">
        <v>6</v>
      </c>
      <c r="C13" s="81" t="s">
        <v>6</v>
      </c>
      <c r="D13" s="41" t="s">
        <v>152</v>
      </c>
      <c r="E13" s="15">
        <f t="shared" si="1"/>
        <v>0.03</v>
      </c>
      <c r="F13" s="16"/>
      <c r="G13" s="15"/>
      <c r="H13" s="16"/>
      <c r="I13" s="15"/>
      <c r="J13" s="15"/>
      <c r="K13" s="15"/>
      <c r="L13" s="15"/>
      <c r="M13" s="15"/>
      <c r="N13" s="15">
        <f>N14</f>
        <v>0.03</v>
      </c>
      <c r="O13" s="16"/>
      <c r="P13" s="16"/>
      <c r="Q13" s="16"/>
      <c r="R13" s="16"/>
      <c r="S13" s="15"/>
    </row>
    <row r="14" spans="1:19" ht="15" customHeight="1">
      <c r="A14" s="80" t="s">
        <v>182</v>
      </c>
      <c r="B14" s="81" t="s">
        <v>6</v>
      </c>
      <c r="C14" s="81" t="s">
        <v>6</v>
      </c>
      <c r="D14" s="41" t="s">
        <v>71</v>
      </c>
      <c r="E14" s="15">
        <f t="shared" si="1"/>
        <v>0.03</v>
      </c>
      <c r="F14" s="16"/>
      <c r="G14" s="15"/>
      <c r="H14" s="16"/>
      <c r="I14" s="15"/>
      <c r="J14" s="15"/>
      <c r="K14" s="15"/>
      <c r="L14" s="15"/>
      <c r="M14" s="15"/>
      <c r="N14" s="15">
        <v>0.03</v>
      </c>
      <c r="O14" s="16"/>
      <c r="P14" s="16"/>
      <c r="Q14" s="16"/>
      <c r="R14" s="16"/>
      <c r="S14" s="15"/>
    </row>
    <row r="15" spans="1:19" ht="15" customHeight="1">
      <c r="A15" s="80" t="s">
        <v>143</v>
      </c>
      <c r="B15" s="81" t="s">
        <v>6</v>
      </c>
      <c r="C15" s="81" t="s">
        <v>6</v>
      </c>
      <c r="D15" s="41" t="s">
        <v>156</v>
      </c>
      <c r="E15" s="15">
        <f t="shared" si="1"/>
        <v>74.65</v>
      </c>
      <c r="F15" s="16"/>
      <c r="G15" s="15">
        <f>G16+G19</f>
        <v>50.660000000000004</v>
      </c>
      <c r="H15" s="15"/>
      <c r="I15" s="15">
        <f>I16+I19</f>
        <v>9.96</v>
      </c>
      <c r="J15" s="15">
        <f>J16+J19</f>
        <v>2.25</v>
      </c>
      <c r="K15" s="15">
        <f>K16+K19</f>
        <v>11.78</v>
      </c>
      <c r="L15" s="15"/>
      <c r="M15" s="15"/>
      <c r="N15" s="15"/>
      <c r="O15" s="16"/>
      <c r="P15" s="16"/>
      <c r="Q15" s="16"/>
      <c r="R15" s="16"/>
      <c r="S15" s="15"/>
    </row>
    <row r="16" spans="1:19" ht="15" customHeight="1">
      <c r="A16" s="80" t="s">
        <v>144</v>
      </c>
      <c r="B16" s="81" t="s">
        <v>6</v>
      </c>
      <c r="C16" s="81" t="s">
        <v>6</v>
      </c>
      <c r="D16" s="41" t="s">
        <v>157</v>
      </c>
      <c r="E16" s="15">
        <f t="shared" si="1"/>
        <v>62.870000000000005</v>
      </c>
      <c r="F16" s="16"/>
      <c r="G16" s="15">
        <f>SUM(G17:G18)</f>
        <v>50.660000000000004</v>
      </c>
      <c r="H16" s="15"/>
      <c r="I16" s="15">
        <f>SUM(I17:I18)</f>
        <v>9.96</v>
      </c>
      <c r="J16" s="15">
        <f>SUM(J17:J18)</f>
        <v>2.25</v>
      </c>
      <c r="K16" s="15"/>
      <c r="L16" s="15"/>
      <c r="M16" s="15"/>
      <c r="N16" s="15"/>
      <c r="O16" s="16"/>
      <c r="P16" s="16"/>
      <c r="Q16" s="16"/>
      <c r="R16" s="16"/>
      <c r="S16" s="15"/>
    </row>
    <row r="17" spans="1:19" ht="15" customHeight="1">
      <c r="A17" s="80" t="s">
        <v>145</v>
      </c>
      <c r="B17" s="81" t="s">
        <v>6</v>
      </c>
      <c r="C17" s="81" t="s">
        <v>6</v>
      </c>
      <c r="D17" s="41" t="s">
        <v>158</v>
      </c>
      <c r="E17" s="15">
        <f t="shared" si="1"/>
        <v>62.17</v>
      </c>
      <c r="F17" s="16"/>
      <c r="G17" s="15">
        <v>49.96</v>
      </c>
      <c r="H17" s="16"/>
      <c r="I17" s="15">
        <v>9.96</v>
      </c>
      <c r="J17" s="15">
        <v>2.25</v>
      </c>
      <c r="K17" s="15"/>
      <c r="L17" s="15"/>
      <c r="M17" s="15"/>
      <c r="N17" s="15"/>
      <c r="O17" s="16"/>
      <c r="P17" s="16"/>
      <c r="Q17" s="16"/>
      <c r="R17" s="16"/>
      <c r="S17" s="15"/>
    </row>
    <row r="18" spans="1:19" ht="15" customHeight="1">
      <c r="A18" s="80" t="s">
        <v>183</v>
      </c>
      <c r="B18" s="81" t="s">
        <v>6</v>
      </c>
      <c r="C18" s="81" t="s">
        <v>6</v>
      </c>
      <c r="D18" s="41" t="s">
        <v>184</v>
      </c>
      <c r="E18" s="15">
        <f t="shared" si="1"/>
        <v>0.7</v>
      </c>
      <c r="F18" s="16"/>
      <c r="G18" s="15">
        <v>0.7</v>
      </c>
      <c r="H18" s="16"/>
      <c r="I18" s="15"/>
      <c r="J18" s="15"/>
      <c r="K18" s="15"/>
      <c r="L18" s="15"/>
      <c r="M18" s="15"/>
      <c r="N18" s="15"/>
      <c r="O18" s="16"/>
      <c r="P18" s="16"/>
      <c r="Q18" s="16"/>
      <c r="R18" s="16"/>
      <c r="S18" s="15"/>
    </row>
    <row r="19" spans="1:19" ht="15" customHeight="1">
      <c r="A19" s="80" t="s">
        <v>213</v>
      </c>
      <c r="B19" s="81" t="s">
        <v>6</v>
      </c>
      <c r="C19" s="81" t="s">
        <v>6</v>
      </c>
      <c r="D19" s="41" t="s">
        <v>214</v>
      </c>
      <c r="E19" s="15">
        <f t="shared" si="1"/>
        <v>11.78</v>
      </c>
      <c r="F19" s="16"/>
      <c r="G19" s="15"/>
      <c r="H19" s="16"/>
      <c r="I19" s="15"/>
      <c r="J19" s="15"/>
      <c r="K19" s="15">
        <f>K20</f>
        <v>11.78</v>
      </c>
      <c r="L19" s="15"/>
      <c r="M19" s="15"/>
      <c r="N19" s="15"/>
      <c r="O19" s="16"/>
      <c r="P19" s="16"/>
      <c r="Q19" s="16"/>
      <c r="R19" s="16"/>
      <c r="S19" s="15"/>
    </row>
    <row r="20" spans="1:19" ht="15" customHeight="1">
      <c r="A20" s="80" t="s">
        <v>215</v>
      </c>
      <c r="B20" s="81" t="s">
        <v>6</v>
      </c>
      <c r="C20" s="81" t="s">
        <v>6</v>
      </c>
      <c r="D20" s="41" t="s">
        <v>216</v>
      </c>
      <c r="E20" s="15">
        <f t="shared" si="1"/>
        <v>11.78</v>
      </c>
      <c r="F20" s="16"/>
      <c r="G20" s="15"/>
      <c r="H20" s="16"/>
      <c r="I20" s="15"/>
      <c r="J20" s="15"/>
      <c r="K20" s="15">
        <v>11.78</v>
      </c>
      <c r="L20" s="15"/>
      <c r="M20" s="15"/>
      <c r="N20" s="15"/>
      <c r="O20" s="16"/>
      <c r="P20" s="16"/>
      <c r="Q20" s="16"/>
      <c r="R20" s="16"/>
      <c r="S20" s="15"/>
    </row>
    <row r="21" spans="1:19" ht="15" customHeight="1">
      <c r="A21" s="80" t="s">
        <v>219</v>
      </c>
      <c r="B21" s="81" t="s">
        <v>6</v>
      </c>
      <c r="C21" s="81" t="s">
        <v>6</v>
      </c>
      <c r="D21" s="41" t="s">
        <v>220</v>
      </c>
      <c r="E21" s="15">
        <f t="shared" si="1"/>
        <v>10.46</v>
      </c>
      <c r="F21" s="16"/>
      <c r="G21" s="15"/>
      <c r="H21" s="16"/>
      <c r="I21" s="15"/>
      <c r="J21" s="15">
        <f>J22</f>
        <v>10.46</v>
      </c>
      <c r="K21" s="15"/>
      <c r="L21" s="15"/>
      <c r="M21" s="15"/>
      <c r="N21" s="15"/>
      <c r="O21" s="16"/>
      <c r="P21" s="16"/>
      <c r="Q21" s="16"/>
      <c r="R21" s="16"/>
      <c r="S21" s="15"/>
    </row>
    <row r="22" spans="1:19" ht="15" customHeight="1">
      <c r="A22" s="80" t="s">
        <v>221</v>
      </c>
      <c r="B22" s="81" t="s">
        <v>6</v>
      </c>
      <c r="C22" s="81" t="s">
        <v>6</v>
      </c>
      <c r="D22" s="41" t="s">
        <v>222</v>
      </c>
      <c r="E22" s="15">
        <f t="shared" si="1"/>
        <v>10.46</v>
      </c>
      <c r="F22" s="16"/>
      <c r="G22" s="15"/>
      <c r="H22" s="16"/>
      <c r="I22" s="15"/>
      <c r="J22" s="15">
        <f>J23</f>
        <v>10.46</v>
      </c>
      <c r="K22" s="15"/>
      <c r="L22" s="15"/>
      <c r="M22" s="15"/>
      <c r="N22" s="15"/>
      <c r="O22" s="16"/>
      <c r="P22" s="16"/>
      <c r="Q22" s="16"/>
      <c r="R22" s="16"/>
      <c r="S22" s="15"/>
    </row>
    <row r="23" spans="1:19" ht="15" customHeight="1">
      <c r="A23" s="80" t="s">
        <v>223</v>
      </c>
      <c r="B23" s="81" t="s">
        <v>6</v>
      </c>
      <c r="C23" s="81" t="s">
        <v>6</v>
      </c>
      <c r="D23" s="41" t="s">
        <v>224</v>
      </c>
      <c r="E23" s="15">
        <f t="shared" si="1"/>
        <v>10.46</v>
      </c>
      <c r="F23" s="16"/>
      <c r="G23" s="15"/>
      <c r="H23" s="16"/>
      <c r="I23" s="15"/>
      <c r="J23" s="15">
        <v>10.46</v>
      </c>
      <c r="K23" s="15"/>
      <c r="L23" s="15"/>
      <c r="M23" s="15"/>
      <c r="N23" s="15"/>
      <c r="O23" s="16"/>
      <c r="P23" s="16"/>
      <c r="Q23" s="16"/>
      <c r="R23" s="16"/>
      <c r="S23" s="15"/>
    </row>
    <row r="24" spans="1:19" ht="15" customHeight="1">
      <c r="A24" s="80" t="s">
        <v>241</v>
      </c>
      <c r="B24" s="81" t="s">
        <v>6</v>
      </c>
      <c r="C24" s="81" t="s">
        <v>6</v>
      </c>
      <c r="D24" s="41" t="s">
        <v>242</v>
      </c>
      <c r="E24" s="15">
        <f t="shared" si="1"/>
        <v>152.49</v>
      </c>
      <c r="F24" s="16"/>
      <c r="G24" s="15"/>
      <c r="H24" s="16"/>
      <c r="I24" s="15"/>
      <c r="J24" s="15">
        <f>J25+J29+J31</f>
        <v>137.9</v>
      </c>
      <c r="K24" s="15"/>
      <c r="L24" s="15"/>
      <c r="M24" s="15"/>
      <c r="N24" s="15">
        <f>N25+N29+N31</f>
        <v>14.59</v>
      </c>
      <c r="O24" s="15">
        <f>O25+O29+O31</f>
        <v>0</v>
      </c>
      <c r="P24" s="16"/>
      <c r="Q24" s="16"/>
      <c r="R24" s="16"/>
      <c r="S24" s="15"/>
    </row>
    <row r="25" spans="1:19" ht="15" customHeight="1">
      <c r="A25" s="80" t="s">
        <v>243</v>
      </c>
      <c r="B25" s="81" t="s">
        <v>6</v>
      </c>
      <c r="C25" s="81" t="s">
        <v>6</v>
      </c>
      <c r="D25" s="41" t="s">
        <v>244</v>
      </c>
      <c r="E25" s="15">
        <f t="shared" si="1"/>
        <v>32.91</v>
      </c>
      <c r="F25" s="16"/>
      <c r="G25" s="15"/>
      <c r="H25" s="16"/>
      <c r="I25" s="15"/>
      <c r="J25" s="15">
        <f>SUM(J26:J28)</f>
        <v>18.32</v>
      </c>
      <c r="K25" s="15"/>
      <c r="L25" s="15"/>
      <c r="M25" s="15"/>
      <c r="N25" s="15">
        <f>SUM(N26:N28)</f>
        <v>14.59</v>
      </c>
      <c r="O25" s="15">
        <f>SUM(O26:O28)</f>
        <v>0</v>
      </c>
      <c r="P25" s="16"/>
      <c r="Q25" s="16"/>
      <c r="R25" s="16"/>
      <c r="S25" s="15"/>
    </row>
    <row r="26" spans="1:19" ht="15" customHeight="1">
      <c r="A26" s="80" t="s">
        <v>245</v>
      </c>
      <c r="B26" s="81" t="s">
        <v>6</v>
      </c>
      <c r="C26" s="81" t="s">
        <v>6</v>
      </c>
      <c r="D26" s="41" t="s">
        <v>246</v>
      </c>
      <c r="E26" s="15">
        <f t="shared" si="1"/>
        <v>14.59</v>
      </c>
      <c r="F26" s="16"/>
      <c r="G26" s="15"/>
      <c r="H26" s="16"/>
      <c r="I26" s="15"/>
      <c r="J26" s="15"/>
      <c r="K26" s="15"/>
      <c r="L26" s="15"/>
      <c r="M26" s="15"/>
      <c r="N26" s="15">
        <v>14.59</v>
      </c>
      <c r="O26" s="16"/>
      <c r="P26" s="16"/>
      <c r="Q26" s="16"/>
      <c r="R26" s="16"/>
      <c r="S26" s="15"/>
    </row>
    <row r="27" spans="1:19" ht="15" customHeight="1">
      <c r="A27" s="80" t="s">
        <v>247</v>
      </c>
      <c r="B27" s="81" t="s">
        <v>6</v>
      </c>
      <c r="C27" s="81" t="s">
        <v>6</v>
      </c>
      <c r="D27" s="41" t="s">
        <v>248</v>
      </c>
      <c r="E27" s="15">
        <f t="shared" si="1"/>
        <v>15.44</v>
      </c>
      <c r="F27" s="16"/>
      <c r="G27" s="15"/>
      <c r="H27" s="16"/>
      <c r="I27" s="15"/>
      <c r="J27" s="15">
        <v>15.44</v>
      </c>
      <c r="K27" s="15"/>
      <c r="L27" s="15"/>
      <c r="M27" s="15"/>
      <c r="N27" s="15"/>
      <c r="O27" s="16"/>
      <c r="P27" s="16"/>
      <c r="Q27" s="16"/>
      <c r="R27" s="16"/>
      <c r="S27" s="15"/>
    </row>
    <row r="28" spans="1:19" ht="15" customHeight="1">
      <c r="A28" s="80" t="s">
        <v>249</v>
      </c>
      <c r="B28" s="81" t="s">
        <v>6</v>
      </c>
      <c r="C28" s="81" t="s">
        <v>6</v>
      </c>
      <c r="D28" s="41" t="s">
        <v>250</v>
      </c>
      <c r="E28" s="15">
        <f t="shared" si="1"/>
        <v>2.88</v>
      </c>
      <c r="F28" s="16"/>
      <c r="G28" s="15"/>
      <c r="H28" s="16"/>
      <c r="I28" s="15"/>
      <c r="J28" s="15">
        <v>2.88</v>
      </c>
      <c r="K28" s="15"/>
      <c r="L28" s="15"/>
      <c r="M28" s="15"/>
      <c r="N28" s="15"/>
      <c r="O28" s="16"/>
      <c r="P28" s="16"/>
      <c r="Q28" s="16"/>
      <c r="R28" s="16"/>
      <c r="S28" s="15"/>
    </row>
    <row r="29" spans="1:19" ht="15" customHeight="1">
      <c r="A29" s="80" t="s">
        <v>251</v>
      </c>
      <c r="B29" s="81" t="s">
        <v>6</v>
      </c>
      <c r="C29" s="81" t="s">
        <v>6</v>
      </c>
      <c r="D29" s="41" t="s">
        <v>252</v>
      </c>
      <c r="E29" s="15">
        <f t="shared" si="1"/>
        <v>2.4</v>
      </c>
      <c r="F29" s="16"/>
      <c r="G29" s="15"/>
      <c r="H29" s="16"/>
      <c r="I29" s="15"/>
      <c r="J29" s="15">
        <f>J30</f>
        <v>2.4</v>
      </c>
      <c r="K29" s="15"/>
      <c r="L29" s="15"/>
      <c r="M29" s="15"/>
      <c r="N29" s="15"/>
      <c r="O29" s="16"/>
      <c r="P29" s="16"/>
      <c r="Q29" s="16"/>
      <c r="R29" s="16"/>
      <c r="S29" s="15"/>
    </row>
    <row r="30" spans="1:19" ht="15" customHeight="1">
      <c r="A30" s="80" t="s">
        <v>253</v>
      </c>
      <c r="B30" s="81" t="s">
        <v>6</v>
      </c>
      <c r="C30" s="81" t="s">
        <v>6</v>
      </c>
      <c r="D30" s="41" t="s">
        <v>254</v>
      </c>
      <c r="E30" s="15">
        <f t="shared" si="1"/>
        <v>2.4</v>
      </c>
      <c r="F30" s="16"/>
      <c r="G30" s="15"/>
      <c r="H30" s="16"/>
      <c r="I30" s="15"/>
      <c r="J30" s="15">
        <v>2.4</v>
      </c>
      <c r="K30" s="15"/>
      <c r="L30" s="15"/>
      <c r="M30" s="15"/>
      <c r="N30" s="15"/>
      <c r="O30" s="16"/>
      <c r="P30" s="16"/>
      <c r="Q30" s="16"/>
      <c r="R30" s="16"/>
      <c r="S30" s="15"/>
    </row>
    <row r="31" spans="1:19" ht="15" customHeight="1">
      <c r="A31" s="80" t="s">
        <v>255</v>
      </c>
      <c r="B31" s="81" t="s">
        <v>6</v>
      </c>
      <c r="C31" s="81" t="s">
        <v>6</v>
      </c>
      <c r="D31" s="41" t="s">
        <v>256</v>
      </c>
      <c r="E31" s="15">
        <f t="shared" si="1"/>
        <v>117.18</v>
      </c>
      <c r="F31" s="16"/>
      <c r="G31" s="15"/>
      <c r="H31" s="16"/>
      <c r="I31" s="15"/>
      <c r="J31" s="15">
        <f>J32</f>
        <v>117.18</v>
      </c>
      <c r="K31" s="15"/>
      <c r="L31" s="15"/>
      <c r="M31" s="15"/>
      <c r="N31" s="15"/>
      <c r="O31" s="16"/>
      <c r="P31" s="16"/>
      <c r="Q31" s="16"/>
      <c r="R31" s="16"/>
      <c r="S31" s="15"/>
    </row>
    <row r="32" spans="1:19" ht="15" customHeight="1">
      <c r="A32" s="80" t="s">
        <v>259</v>
      </c>
      <c r="B32" s="81" t="s">
        <v>6</v>
      </c>
      <c r="C32" s="81" t="s">
        <v>6</v>
      </c>
      <c r="D32" s="41" t="s">
        <v>260</v>
      </c>
      <c r="E32" s="15">
        <f t="shared" si="1"/>
        <v>117.18</v>
      </c>
      <c r="F32" s="16"/>
      <c r="G32" s="15"/>
      <c r="H32" s="16"/>
      <c r="I32" s="15"/>
      <c r="J32" s="15">
        <v>117.18</v>
      </c>
      <c r="K32" s="15"/>
      <c r="L32" s="15"/>
      <c r="M32" s="15"/>
      <c r="N32" s="15"/>
      <c r="O32" s="16"/>
      <c r="P32" s="16"/>
      <c r="Q32" s="16"/>
      <c r="R32" s="16"/>
      <c r="S32" s="15"/>
    </row>
    <row r="33" spans="1:19" ht="15" customHeight="1">
      <c r="A33" s="80" t="s">
        <v>149</v>
      </c>
      <c r="B33" s="81" t="s">
        <v>6</v>
      </c>
      <c r="C33" s="81" t="s">
        <v>6</v>
      </c>
      <c r="D33" s="41" t="s">
        <v>162</v>
      </c>
      <c r="E33" s="15">
        <f>SUM(F33:S33)</f>
        <v>13.27</v>
      </c>
      <c r="F33" s="16"/>
      <c r="G33" s="15"/>
      <c r="H33" s="16"/>
      <c r="I33" s="15"/>
      <c r="J33" s="15"/>
      <c r="K33" s="15"/>
      <c r="L33" s="15"/>
      <c r="M33" s="15"/>
      <c r="N33" s="15"/>
      <c r="O33" s="16"/>
      <c r="P33" s="16">
        <f>P34</f>
        <v>13.27</v>
      </c>
      <c r="Q33" s="16"/>
      <c r="R33" s="16"/>
      <c r="S33" s="15"/>
    </row>
    <row r="34" spans="1:19" ht="15" customHeight="1">
      <c r="A34" s="80" t="s">
        <v>150</v>
      </c>
      <c r="B34" s="81" t="s">
        <v>6</v>
      </c>
      <c r="C34" s="81" t="s">
        <v>6</v>
      </c>
      <c r="D34" s="41" t="s">
        <v>163</v>
      </c>
      <c r="E34" s="15">
        <f>SUM(F34:S34)</f>
        <v>13.27</v>
      </c>
      <c r="F34" s="16"/>
      <c r="G34" s="15"/>
      <c r="H34" s="16"/>
      <c r="I34" s="15"/>
      <c r="J34" s="15"/>
      <c r="K34" s="15"/>
      <c r="L34" s="15"/>
      <c r="M34" s="15"/>
      <c r="N34" s="15"/>
      <c r="O34" s="16"/>
      <c r="P34" s="16">
        <f>P35</f>
        <v>13.27</v>
      </c>
      <c r="Q34" s="16"/>
      <c r="R34" s="16"/>
      <c r="S34" s="15"/>
    </row>
    <row r="35" spans="1:19" ht="15" customHeight="1" thickBot="1">
      <c r="A35" s="82" t="s">
        <v>151</v>
      </c>
      <c r="B35" s="83" t="s">
        <v>6</v>
      </c>
      <c r="C35" s="83" t="s">
        <v>6</v>
      </c>
      <c r="D35" s="42" t="s">
        <v>164</v>
      </c>
      <c r="E35" s="62">
        <f>SUM(F35:S35)</f>
        <v>13.27</v>
      </c>
      <c r="F35" s="71"/>
      <c r="G35" s="62"/>
      <c r="H35" s="71"/>
      <c r="I35" s="62"/>
      <c r="J35" s="62"/>
      <c r="K35" s="62"/>
      <c r="L35" s="62"/>
      <c r="M35" s="62"/>
      <c r="N35" s="62"/>
      <c r="O35" s="71"/>
      <c r="P35" s="71">
        <v>13.27</v>
      </c>
      <c r="Q35" s="71"/>
      <c r="R35" s="71"/>
      <c r="S35" s="62"/>
    </row>
  </sheetData>
  <sheetProtection/>
  <mergeCells count="47">
    <mergeCell ref="R5:R7"/>
    <mergeCell ref="S5:S7"/>
    <mergeCell ref="A5:C7"/>
    <mergeCell ref="N5:N7"/>
    <mergeCell ref="O5:O7"/>
    <mergeCell ref="P5:P7"/>
    <mergeCell ref="Q5:Q7"/>
    <mergeCell ref="J5:J7"/>
    <mergeCell ref="K5:K7"/>
    <mergeCell ref="L5:L7"/>
    <mergeCell ref="M5:M7"/>
    <mergeCell ref="A18:C18"/>
    <mergeCell ref="A19:C19"/>
    <mergeCell ref="A20:C20"/>
    <mergeCell ref="A10:C10"/>
    <mergeCell ref="A11:C11"/>
    <mergeCell ref="A12:C12"/>
    <mergeCell ref="A13:C13"/>
    <mergeCell ref="A21:C21"/>
    <mergeCell ref="A14:C14"/>
    <mergeCell ref="A15:C15"/>
    <mergeCell ref="A16:C16"/>
    <mergeCell ref="A17:C17"/>
    <mergeCell ref="A1:S1"/>
    <mergeCell ref="A4:D4"/>
    <mergeCell ref="F4:S4"/>
    <mergeCell ref="A9:C9"/>
    <mergeCell ref="D5:D7"/>
    <mergeCell ref="E4:E7"/>
    <mergeCell ref="F5:F7"/>
    <mergeCell ref="G5:G7"/>
    <mergeCell ref="H5:H7"/>
    <mergeCell ref="I5:I7"/>
    <mergeCell ref="A26:C26"/>
    <mergeCell ref="A22:C22"/>
    <mergeCell ref="A23:C23"/>
    <mergeCell ref="A24:C24"/>
    <mergeCell ref="A25:C25"/>
    <mergeCell ref="A27:C27"/>
    <mergeCell ref="A28:C28"/>
    <mergeCell ref="A29:C29"/>
    <mergeCell ref="A30:C30"/>
    <mergeCell ref="A35:C35"/>
    <mergeCell ref="A31:C31"/>
    <mergeCell ref="A32:C32"/>
    <mergeCell ref="A33:C33"/>
    <mergeCell ref="A34:C34"/>
  </mergeCells>
  <printOptions horizontalCentered="1"/>
  <pageMargins left="0.35" right="0.39" top="0.98" bottom="0.98" header="0.51" footer="0.51"/>
  <pageSetup fitToHeight="1" fitToWidth="1" horizontalDpi="600" verticalDpi="600" orientation="landscape" paperSize="9" scale="76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"/>
  <sheetViews>
    <sheetView workbookViewId="0" topLeftCell="A1">
      <selection activeCell="C15" sqref="C15"/>
    </sheetView>
  </sheetViews>
  <sheetFormatPr defaultColWidth="9.140625" defaultRowHeight="12.75"/>
  <cols>
    <col min="1" max="1" width="24.00390625" style="0" customWidth="1"/>
    <col min="2" max="2" width="20.140625" style="0" customWidth="1"/>
    <col min="3" max="3" width="24.00390625" style="0" customWidth="1"/>
    <col min="4" max="4" width="16.421875" style="0" customWidth="1"/>
    <col min="5" max="5" width="18.57421875" style="0" customWidth="1"/>
    <col min="6" max="6" width="19.00390625" style="0" customWidth="1"/>
    <col min="7" max="7" width="16.00390625" style="0" customWidth="1"/>
  </cols>
  <sheetData>
    <row r="1" spans="1:7" ht="35.25" customHeight="1">
      <c r="A1" s="43" t="s">
        <v>129</v>
      </c>
      <c r="B1" s="44"/>
      <c r="C1" s="44"/>
      <c r="D1" s="44"/>
      <c r="E1" s="44"/>
      <c r="F1" s="44"/>
      <c r="G1" s="44"/>
    </row>
    <row r="2" spans="1:7" ht="24.75" customHeight="1">
      <c r="A2" s="1"/>
      <c r="B2" s="2"/>
      <c r="C2" s="2"/>
      <c r="D2" s="2"/>
      <c r="E2" s="2"/>
      <c r="F2" s="2"/>
      <c r="G2" s="3" t="s">
        <v>130</v>
      </c>
    </row>
    <row r="3" spans="1:7" ht="21.75" customHeight="1">
      <c r="A3" s="4" t="s">
        <v>275</v>
      </c>
      <c r="B3" s="5"/>
      <c r="C3" s="5"/>
      <c r="D3" s="5" t="s">
        <v>3</v>
      </c>
      <c r="E3" s="5"/>
      <c r="F3" s="5"/>
      <c r="G3" s="6" t="s">
        <v>4</v>
      </c>
    </row>
    <row r="4" spans="1:7" ht="25.5" customHeight="1">
      <c r="A4" s="45" t="s">
        <v>131</v>
      </c>
      <c r="B4" s="45" t="s">
        <v>132</v>
      </c>
      <c r="C4" s="45"/>
      <c r="D4" s="45"/>
      <c r="E4" s="45"/>
      <c r="F4" s="45"/>
      <c r="G4" s="45"/>
    </row>
    <row r="5" spans="1:7" ht="14.25">
      <c r="A5" s="45"/>
      <c r="B5" s="45" t="s">
        <v>68</v>
      </c>
      <c r="C5" s="101" t="s">
        <v>133</v>
      </c>
      <c r="D5" s="46" t="s">
        <v>134</v>
      </c>
      <c r="E5" s="47"/>
      <c r="F5" s="100"/>
      <c r="G5" s="45" t="s">
        <v>135</v>
      </c>
    </row>
    <row r="6" spans="1:7" ht="14.25">
      <c r="A6" s="45"/>
      <c r="B6" s="45"/>
      <c r="C6" s="101"/>
      <c r="D6" s="7" t="s">
        <v>64</v>
      </c>
      <c r="E6" s="7" t="s">
        <v>136</v>
      </c>
      <c r="F6" s="7" t="s">
        <v>137</v>
      </c>
      <c r="G6" s="45"/>
    </row>
    <row r="7" spans="1:7" ht="24" customHeight="1">
      <c r="A7" s="8" t="s">
        <v>276</v>
      </c>
      <c r="B7" s="8">
        <f>C7+D7+G7</f>
        <v>17.65</v>
      </c>
      <c r="C7" s="8"/>
      <c r="D7" s="8">
        <f>E7+F7</f>
        <v>3.89</v>
      </c>
      <c r="E7" s="8"/>
      <c r="F7" s="8">
        <v>3.89</v>
      </c>
      <c r="G7" s="8">
        <v>13.76</v>
      </c>
    </row>
    <row r="11" ht="12.75">
      <c r="E11" s="9"/>
    </row>
  </sheetData>
  <sheetProtection/>
  <mergeCells count="7">
    <mergeCell ref="A1:G1"/>
    <mergeCell ref="B4:G4"/>
    <mergeCell ref="D5:F5"/>
    <mergeCell ref="A4:A6"/>
    <mergeCell ref="B5:B6"/>
    <mergeCell ref="C5:C6"/>
    <mergeCell ref="G5:G6"/>
  </mergeCells>
  <printOptions/>
  <pageMargins left="0.75" right="0.75" top="1" bottom="1" header="0.5" footer="0.5"/>
  <pageSetup fitToHeight="1" fitToWidth="1" horizontalDpi="600" verticalDpi="600" orientation="landscape" paperSize="9" scale="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</cp:lastModifiedBy>
  <cp:lastPrinted>2016-10-10T03:19:48Z</cp:lastPrinted>
  <dcterms:created xsi:type="dcterms:W3CDTF">2016-09-26T02:50:18Z</dcterms:created>
  <dcterms:modified xsi:type="dcterms:W3CDTF">2016-10-13T08:20:32Z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2052-10.1.0.5973</vt:lpwstr>
  </property>
</Properties>
</file>